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202300"/>
  <mc:AlternateContent xmlns:mc="http://schemas.openxmlformats.org/markup-compatibility/2006">
    <mc:Choice Requires="x15">
      <x15ac:absPath xmlns:x15ac="http://schemas.microsoft.com/office/spreadsheetml/2010/11/ac" url="C:\Users\ngeorgie\My Drive\B3 - Natalie\Guidelines\NG updates\"/>
    </mc:Choice>
  </mc:AlternateContent>
  <xr:revisionPtr revIDLastSave="0" documentId="13_ncr:1_{12FEADDE-45F5-4DBD-A8F0-3FE99EC126B8}" xr6:coauthVersionLast="47" xr6:coauthVersionMax="47" xr10:uidLastSave="{00000000-0000-0000-0000-000000000000}"/>
  <bookViews>
    <workbookView xWindow="-110" yWindow="-110" windowWidth="19420" windowHeight="11500" tabRatio="672" xr2:uid="{D4AFA4D5-5818-46E3-A07C-762F15C10B3F}"/>
  </bookViews>
  <sheets>
    <sheet name="EPD Reporting Template" sheetId="2" r:id="rId1"/>
    <sheet name="Project Average (optional)" sheetId="3" r:id="rId2"/>
    <sheet name="Material Categories (locked) " sheetId="1" r:id="rId3"/>
    <sheet name="2026 MN GWP Limits (locked) " sheetId="4" r:id="rId4"/>
  </sheets>
  <definedNames>
    <definedName name="Asphalt">'Material Categories (locked) '!$D$6</definedName>
    <definedName name="Brick">'Material Categories (locked) '!$D$23:$D$23</definedName>
    <definedName name="Concrete">'Material Categories (locked) '!$D$7:$D$13</definedName>
    <definedName name="Glass">'Material Categories (locked) '!$D$24:$D$25</definedName>
    <definedName name="Insulation">'Material Categories (locked) '!$D$26</definedName>
    <definedName name="Material_Category">'Material Categories (locked) '!$B$6:$B$26</definedName>
    <definedName name="Steel">'Material Categories (locked) '!$D$14:$D$22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2" i="3" l="1"/>
  <c r="I112" i="3"/>
  <c r="N109" i="3"/>
  <c r="L109" i="3"/>
  <c r="J109" i="3"/>
  <c r="N108" i="3"/>
  <c r="L108" i="3"/>
  <c r="J108" i="3"/>
  <c r="N107" i="3"/>
  <c r="L107" i="3"/>
  <c r="J107" i="3"/>
  <c r="N106" i="3"/>
  <c r="L106" i="3"/>
  <c r="J106" i="3"/>
  <c r="N101" i="3"/>
  <c r="L101" i="3"/>
  <c r="J101" i="3"/>
  <c r="J94" i="3"/>
  <c r="I94" i="3"/>
  <c r="N91" i="3"/>
  <c r="L91" i="3"/>
  <c r="J91" i="3"/>
  <c r="N90" i="3"/>
  <c r="L90" i="3"/>
  <c r="J90" i="3"/>
  <c r="N89" i="3"/>
  <c r="L89" i="3"/>
  <c r="J89" i="3"/>
  <c r="N88" i="3"/>
  <c r="L88" i="3"/>
  <c r="J88" i="3"/>
  <c r="N83" i="3"/>
  <c r="L83" i="3"/>
  <c r="J83" i="3"/>
  <c r="J76" i="3"/>
  <c r="I76" i="3"/>
  <c r="N73" i="3"/>
  <c r="L73" i="3"/>
  <c r="J73" i="3"/>
  <c r="N72" i="3"/>
  <c r="L72" i="3"/>
  <c r="J72" i="3"/>
  <c r="N71" i="3"/>
  <c r="L71" i="3"/>
  <c r="J71" i="3"/>
  <c r="N70" i="3"/>
  <c r="L70" i="3"/>
  <c r="J70" i="3"/>
  <c r="N65" i="3"/>
  <c r="L65" i="3"/>
  <c r="J65" i="3"/>
  <c r="J58" i="3"/>
  <c r="I58" i="3"/>
  <c r="N55" i="3"/>
  <c r="L55" i="3"/>
  <c r="J55" i="3"/>
  <c r="N54" i="3"/>
  <c r="L54" i="3"/>
  <c r="J54" i="3"/>
  <c r="N53" i="3"/>
  <c r="L53" i="3"/>
  <c r="J53" i="3"/>
  <c r="N52" i="3"/>
  <c r="L52" i="3"/>
  <c r="J52" i="3"/>
  <c r="N47" i="3"/>
  <c r="L47" i="3"/>
  <c r="J47" i="3"/>
  <c r="L31" i="3"/>
  <c r="L32" i="3"/>
  <c r="L33" i="3"/>
  <c r="L34" i="3"/>
  <c r="L35" i="3"/>
  <c r="L36" i="3"/>
  <c r="L37" i="3"/>
  <c r="L30" i="3"/>
  <c r="N30" i="3"/>
  <c r="N31" i="3"/>
  <c r="N32" i="3"/>
  <c r="N33" i="3"/>
  <c r="N34" i="3"/>
  <c r="N35" i="3"/>
  <c r="N36" i="3"/>
  <c r="N37" i="3"/>
  <c r="I40" i="3"/>
  <c r="J37" i="3"/>
  <c r="J36" i="3"/>
  <c r="J35" i="3"/>
  <c r="J34" i="3"/>
  <c r="J33" i="3"/>
  <c r="J32" i="3"/>
  <c r="J31" i="3"/>
  <c r="J30" i="3"/>
  <c r="J40" i="3" s="1"/>
  <c r="L112" i="3" l="1"/>
  <c r="M114" i="3" s="1"/>
  <c r="N58" i="3"/>
  <c r="N76" i="3"/>
  <c r="N94" i="3"/>
  <c r="L76" i="3"/>
  <c r="N112" i="3"/>
  <c r="L94" i="3"/>
  <c r="M96" i="3"/>
  <c r="L58" i="3"/>
  <c r="M60" i="3" s="1"/>
  <c r="N40" i="3"/>
  <c r="L40" i="3"/>
  <c r="J44" i="2"/>
  <c r="J45" i="2"/>
  <c r="J46" i="2"/>
  <c r="J47" i="2"/>
  <c r="J48" i="2"/>
  <c r="J49" i="2"/>
  <c r="J50" i="2"/>
  <c r="J51" i="2"/>
  <c r="J52" i="2"/>
  <c r="J57" i="2"/>
  <c r="J58" i="2"/>
  <c r="J59" i="2"/>
  <c r="J60" i="2"/>
  <c r="M78" i="3" l="1"/>
  <c r="M4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Natalie (Anatalia) C Georgieff</author>
  </authors>
  <commentList>
    <comment ref="B44" authorId="0" shapeId="0" xr:uid="{F5A416D9-D708-451B-9531-52DC8C47684B}">
      <text>
        <r>
          <rPr>
            <sz val="9"/>
            <color indexed="81"/>
            <rFont val="Tahoma"/>
            <family val="2"/>
          </rPr>
          <t>Example entry for demonstration purposes only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Natalie (Anatalia) C Georgieff</author>
  </authors>
  <commentList>
    <comment ref="B47" authorId="0" shapeId="0" xr:uid="{6B026057-F285-4474-A3A4-60C6C424A1A9}">
      <text>
        <r>
          <rPr>
            <sz val="9"/>
            <color indexed="81"/>
            <rFont val="Tahoma"/>
            <family val="2"/>
          </rPr>
          <t>Example entry for demonstration purposes only</t>
        </r>
      </text>
    </comment>
    <comment ref="B65" authorId="0" shapeId="0" xr:uid="{274D218D-C808-4F95-BD09-E31269BEA45E}">
      <text>
        <r>
          <rPr>
            <sz val="9"/>
            <color indexed="81"/>
            <rFont val="Tahoma"/>
            <family val="2"/>
          </rPr>
          <t>Example entry for demonstration purposes only</t>
        </r>
      </text>
    </comment>
    <comment ref="B83" authorId="0" shapeId="0" xr:uid="{1C0295E5-7331-4CAA-8881-ACA7975FCF40}">
      <text>
        <r>
          <rPr>
            <sz val="9"/>
            <color indexed="81"/>
            <rFont val="Tahoma"/>
            <family val="2"/>
          </rPr>
          <t>Example entry for demonstration purposes only</t>
        </r>
      </text>
    </comment>
    <comment ref="B101" authorId="0" shapeId="0" xr:uid="{4EF03CAD-B68E-4699-8426-6161BCA49B50}">
      <text>
        <r>
          <rPr>
            <sz val="9"/>
            <color indexed="81"/>
            <rFont val="Tahoma"/>
            <family val="2"/>
          </rPr>
          <t>Example entry for demonstration purposes only</t>
        </r>
      </text>
    </comment>
  </commentList>
</comments>
</file>

<file path=xl/sharedStrings.xml><?xml version="1.0" encoding="utf-8"?>
<sst xmlns="http://schemas.openxmlformats.org/spreadsheetml/2006/main" count="389" uniqueCount="187">
  <si>
    <t xml:space="preserve">   Blue highlighted areas show constants or outputs calculated by the spreadsheet</t>
  </si>
  <si>
    <t xml:space="preserve">   Yellow highlighted areas show required inputs</t>
  </si>
  <si>
    <t>Material Category</t>
  </si>
  <si>
    <t>Asphalt</t>
  </si>
  <si>
    <t>02 25 00</t>
  </si>
  <si>
    <t>Concrete</t>
  </si>
  <si>
    <t>03 30 00</t>
  </si>
  <si>
    <t>03 41 00</t>
  </si>
  <si>
    <t>Precast Concrete - Structural</t>
  </si>
  <si>
    <t>03 45 00</t>
  </si>
  <si>
    <t>Precast Concrete - Architectural</t>
  </si>
  <si>
    <t>08 80 00</t>
  </si>
  <si>
    <t>08 81 00</t>
  </si>
  <si>
    <t>Insulation</t>
  </si>
  <si>
    <t>04 22 00</t>
  </si>
  <si>
    <t>Steel</t>
  </si>
  <si>
    <t>03 20 00 / 03 21 00</t>
  </si>
  <si>
    <t>05 12 00</t>
  </si>
  <si>
    <t>Hot-rolled sections</t>
  </si>
  <si>
    <t>Plate</t>
  </si>
  <si>
    <t>HSS</t>
  </si>
  <si>
    <t>05 20 00</t>
  </si>
  <si>
    <t>Steel joists (open web)</t>
  </si>
  <si>
    <t>05 31 10</t>
  </si>
  <si>
    <t>Steel decking</t>
  </si>
  <si>
    <t>05 40 00</t>
  </si>
  <si>
    <t>Cold-formed steel (stud framing)</t>
  </si>
  <si>
    <t>05 00 00</t>
  </si>
  <si>
    <t>Glass</t>
  </si>
  <si>
    <t>Project Data</t>
  </si>
  <si>
    <t>Project Name</t>
  </si>
  <si>
    <t>Project Address</t>
  </si>
  <si>
    <t>Subcategory / Product Description</t>
  </si>
  <si>
    <t>Asphalt Paving Mixtures</t>
  </si>
  <si>
    <t>Role</t>
  </si>
  <si>
    <t>Name</t>
  </si>
  <si>
    <t>Email</t>
  </si>
  <si>
    <t>Phone</t>
  </si>
  <si>
    <t>Team Contact Information</t>
  </si>
  <si>
    <t>CSI Spec Section</t>
  </si>
  <si>
    <t>07 21 00</t>
  </si>
  <si>
    <t xml:space="preserve"> </t>
  </si>
  <si>
    <t>CIP ReadyMix Concrete Paving</t>
  </si>
  <si>
    <t>Material Subcategory</t>
  </si>
  <si>
    <t>Product Category Rule (PCR) listed on EPD</t>
  </si>
  <si>
    <t>EPD Expiration Date</t>
  </si>
  <si>
    <t>Building Area (m2)</t>
  </si>
  <si>
    <t>Purpose:</t>
  </si>
  <si>
    <t>Key:</t>
  </si>
  <si>
    <t>mt (metric tonne)</t>
  </si>
  <si>
    <t>mt (metric tonne) or kg (kilogram)</t>
  </si>
  <si>
    <t xml:space="preserve">Standard Declared Unit 
(for reporting GWP from EPDs) </t>
  </si>
  <si>
    <t>EPD Reporting  Form - Submitter Information</t>
  </si>
  <si>
    <t>Date of Form Submission</t>
  </si>
  <si>
    <t>I hereby certify that, to the best of my knowledge, the information provided in this form is true and accurate.</t>
  </si>
  <si>
    <t>Organization</t>
  </si>
  <si>
    <t>Primary Building Type</t>
  </si>
  <si>
    <t>Project Architect</t>
  </si>
  <si>
    <t>Structural Project Engineer</t>
  </si>
  <si>
    <t>Prime Contractor</t>
  </si>
  <si>
    <t>FOOTINGS</t>
  </si>
  <si>
    <t>4000 PSI, 3/4, FLY, 4% AIR, VMA</t>
  </si>
  <si>
    <t>Ex.</t>
  </si>
  <si>
    <t>Manufacturer Name</t>
  </si>
  <si>
    <t xml:space="preserve"> ABC Cem Inc.</t>
  </si>
  <si>
    <t>123 Main Street, Minneapolis, MN 55411</t>
  </si>
  <si>
    <t>Product Quantity
(in Declared Units**)</t>
  </si>
  <si>
    <t>Title/Role</t>
  </si>
  <si>
    <t>Certify Information</t>
  </si>
  <si>
    <t>Material/Product Data</t>
  </si>
  <si>
    <t>Concrete Reinforcing Steel Bars (rebar)</t>
  </si>
  <si>
    <t>CIP ReadyMix Concrete - Standard</t>
  </si>
  <si>
    <t>CIP ReadyMix Concrete - LW*</t>
  </si>
  <si>
    <t>CIP ReadyMix Concrete - HE**</t>
  </si>
  <si>
    <r>
      <t>Manufacturing Facility/Plant/Mill  Location</t>
    </r>
    <r>
      <rPr>
        <b/>
        <vertAlign val="superscript"/>
        <sz val="11"/>
        <color theme="1"/>
        <rFont val="Aptos Narrow"/>
        <family val="2"/>
        <scheme val="minor"/>
      </rPr>
      <t xml:space="preserve">a </t>
    </r>
  </si>
  <si>
    <t>*LW = Lightweight Concrete</t>
  </si>
  <si>
    <t>**HE = High Early Strenth Concrete</t>
  </si>
  <si>
    <t>Aluminum extrusions (optional)</t>
  </si>
  <si>
    <t>Metal wall panels (optional)</t>
  </si>
  <si>
    <t>Thermal Insulation - Heavy Density (optional)</t>
  </si>
  <si>
    <t>Panes (optional)</t>
  </si>
  <si>
    <t>IGUs (optional)</t>
  </si>
  <si>
    <t>Thermal Insulation - Light Density (optional)</t>
  </si>
  <si>
    <t>The purpose of this spreadsheet is to collect adequate product data in order to track and report material impacts, and verify compliance of EPDs submitted for materials/products.</t>
  </si>
  <si>
    <t>[A1] 
GWP-100
(kgCO2e per Declared Unit*)</t>
  </si>
  <si>
    <t>Application/ Usage Details</t>
  </si>
  <si>
    <t>[A2] 
GWP-100
(kgCO2e per Declared Unit*)</t>
  </si>
  <si>
    <t>[A3] 
GWP-100
(kgCO2e per Declared Unit*)</t>
  </si>
  <si>
    <t>[TOTAL = A1+A2+A3] 
GWP-100
(kgCO2e per Declared Unit*)</t>
  </si>
  <si>
    <t>Material Categories, CSI Specification Sections, and Standard Declared Units for Reporting GWP from EPDs</t>
  </si>
  <si>
    <t>NSF International PCR for Concrete, v.2.3 extension, 2024-02-28</t>
  </si>
  <si>
    <t>a.  Please provide address of where product originated (not the company's corporate office or distributor address).</t>
  </si>
  <si>
    <t>c. See Table 2 of the applicable PCR for functional unit definitions for clay brick, clay brick pavers, and structural clay tile products.</t>
  </si>
  <si>
    <t>* LW = Lightweight</t>
  </si>
  <si>
    <t>** HE = High Early Strenth</t>
  </si>
  <si>
    <t>Concrete Masonry Unit (CMU) Block</t>
  </si>
  <si>
    <t>Brick</t>
  </si>
  <si>
    <r>
      <t>Brick Masonry (Clay)</t>
    </r>
    <r>
      <rPr>
        <vertAlign val="superscript"/>
        <sz val="12"/>
        <color theme="2" tint="-0.499984740745262"/>
        <rFont val="Aptos Narrow"/>
        <family val="2"/>
        <scheme val="minor"/>
      </rPr>
      <t xml:space="preserve"> </t>
    </r>
    <r>
      <rPr>
        <sz val="12"/>
        <color theme="2" tint="-0.499984740745262"/>
        <rFont val="Aptos Narrow"/>
        <family val="2"/>
        <scheme val="minor"/>
      </rPr>
      <t>(optional)</t>
    </r>
  </si>
  <si>
    <t>07 74 00</t>
  </si>
  <si>
    <r>
      <t>m</t>
    </r>
    <r>
      <rPr>
        <vertAlign val="superscript"/>
        <sz val="12"/>
        <rFont val="Aptos Narrow"/>
        <family val="2"/>
        <scheme val="minor"/>
      </rPr>
      <t>3</t>
    </r>
    <r>
      <rPr>
        <sz val="12"/>
        <rFont val="Aptos Narrow"/>
        <family val="2"/>
        <scheme val="minor"/>
      </rPr>
      <t xml:space="preserve"> (cubic meter)</t>
    </r>
  </si>
  <si>
    <r>
      <t>100 m</t>
    </r>
    <r>
      <rPr>
        <vertAlign val="superscript"/>
        <sz val="12"/>
        <color theme="2" tint="-0.499984740745262"/>
        <rFont val="Aptos Narrow"/>
        <family val="2"/>
        <scheme val="minor"/>
      </rPr>
      <t>2</t>
    </r>
    <r>
      <rPr>
        <sz val="12"/>
        <color theme="2" tint="-0.499984740745262"/>
        <rFont val="Aptos Narrow"/>
        <family val="2"/>
        <scheme val="minor"/>
      </rPr>
      <t xml:space="preserve"> (per 100 square meters)</t>
    </r>
  </si>
  <si>
    <r>
      <t>m</t>
    </r>
    <r>
      <rPr>
        <vertAlign val="superscript"/>
        <sz val="12"/>
        <color theme="2" tint="-0.499984740745262"/>
        <rFont val="Aptos Narrow"/>
        <family val="2"/>
        <scheme val="minor"/>
      </rPr>
      <t>2</t>
    </r>
    <r>
      <rPr>
        <sz val="12"/>
        <color theme="2" tint="-0.499984740745262"/>
        <rFont val="Aptos Narrow"/>
        <family val="2"/>
        <scheme val="minor"/>
      </rPr>
      <t xml:space="preserve"> (square meter)</t>
    </r>
    <r>
      <rPr>
        <vertAlign val="superscript"/>
        <sz val="12"/>
        <color theme="2" tint="-0.499984740745262"/>
        <rFont val="Aptos Narrow"/>
        <family val="2"/>
        <scheme val="minor"/>
      </rPr>
      <t>c</t>
    </r>
  </si>
  <si>
    <r>
      <t>m</t>
    </r>
    <r>
      <rPr>
        <vertAlign val="superscript"/>
        <sz val="12"/>
        <color theme="2" tint="-0.499984740745262"/>
        <rFont val="Aptos Narrow"/>
        <family val="2"/>
        <scheme val="minor"/>
      </rPr>
      <t>2</t>
    </r>
    <r>
      <rPr>
        <sz val="12"/>
        <color theme="2" tint="-0.499984740745262"/>
        <rFont val="Aptos Narrow"/>
        <family val="2"/>
        <scheme val="minor"/>
      </rPr>
      <t xml:space="preserve"> (square meter)</t>
    </r>
  </si>
  <si>
    <r>
      <t>1 m</t>
    </r>
    <r>
      <rPr>
        <vertAlign val="superscript"/>
        <sz val="12"/>
        <color theme="2" tint="-0.499984740745262"/>
        <rFont val="Aptos Narrow"/>
        <family val="2"/>
        <scheme val="minor"/>
      </rPr>
      <t>2</t>
    </r>
    <r>
      <rPr>
        <sz val="12"/>
        <color theme="2" tint="-0.499984740745262"/>
        <rFont val="Aptos Narrow"/>
        <family val="2"/>
        <scheme val="minor"/>
      </rPr>
      <t xml:space="preserve"> RSI-1</t>
    </r>
  </si>
  <si>
    <t>c. Please verify material quantities are reported in the Declared Units (which match the units that are reported in EPDs). Declared Units per material subcategory/product are listed in the Material Categories tab for reference, and are automatically generated in this table based on Material Subcategory specified.</t>
  </si>
  <si>
    <t>Specification Section or 
Bid Item No.</t>
  </si>
  <si>
    <t>b.  For Concrete Paving mixtures, please include: MnDOT Mix Number (e.g., RM051), Corresponding Sheet Number (RMX / RMS / JMF / PS — must match supplier sheet ID), MnDOT Grade (A, B, C, F, etc.).
      For Aphalt Paving mixtures, please include:  (i) Mix Design Report Number (MDR #), (ii) Specification Entity, (iii) Specification Number &amp; Mixture Designation, (iv) Gradation Type (Dense, Open, Gap), (v) Mix Design Method (Superpave), (vi) Nominal Maximum Aggregate Size (NMAS, mm), (vii) Performance Grade (PG) of Asphalt Binder, (viii) MnDOT Project Number (SP####-###) and Roadway (e.g., TH###)</t>
  </si>
  <si>
    <r>
      <t>Product Name &amp; Description</t>
    </r>
    <r>
      <rPr>
        <b/>
        <vertAlign val="superscript"/>
        <sz val="11"/>
        <color theme="1"/>
        <rFont val="Aptos Narrow"/>
        <family val="2"/>
        <scheme val="minor"/>
      </rPr>
      <t>b</t>
    </r>
  </si>
  <si>
    <r>
      <t>Declared Units</t>
    </r>
    <r>
      <rPr>
        <b/>
        <vertAlign val="superscript"/>
        <sz val="11"/>
        <color theme="1"/>
        <rFont val="Aptos Narrow"/>
        <family val="2"/>
        <scheme val="minor"/>
      </rPr>
      <t xml:space="preserve">c </t>
    </r>
  </si>
  <si>
    <t>Version Date: April 27, 2026</t>
  </si>
  <si>
    <t>Project Average/Carbon Budget - Submitter Information</t>
  </si>
  <si>
    <t>Date of Submission</t>
  </si>
  <si>
    <t>TOTAL QUANTITY:</t>
  </si>
  <si>
    <t>SUM of GWPxQty:</t>
  </si>
  <si>
    <t>Carbon Budget</t>
  </si>
  <si>
    <t>GWP Limit x Product Quantity</t>
  </si>
  <si>
    <t>Material/Product Category A</t>
  </si>
  <si>
    <t>Material/Product Category B</t>
  </si>
  <si>
    <t>COMPLIANCE CHECK:</t>
  </si>
  <si>
    <t>Appendix M-1b: EPD Reporting Template</t>
  </si>
  <si>
    <t>B3 Guidelines - Version 3.2r03</t>
  </si>
  <si>
    <t>Instructions:</t>
  </si>
  <si>
    <t>The Material Categories tab lists the Standard Declared Units to be used for reporting GWP values from EPDs for specific materials/products, and is used to auto-populate the correct standard units for reporting.</t>
  </si>
  <si>
    <t xml:space="preserve">If a valid EPD is not available for a material/product, please include material data and quantity information below and provide a separate written statement detailing the reasoning and the steps that the project </t>
  </si>
  <si>
    <t xml:space="preserve">       team has taken in an effort to obtain an EPD. For more details on requirements to request a waiver/exemption, please visit https://mn.gov/admin/government/purchasing-contracting/buy-clean/.</t>
  </si>
  <si>
    <t>The Project Average Approach tab may be utilized, if applicable, to calculate a weighted average Carbon Budget as an exception pathway. Note that this method can only be utilized if one or more</t>
  </si>
  <si>
    <t xml:space="preserve">       products within a single material/product category (e.g. Readymix concrete) cannot meet specified GWP limit(s), and must demonstrate that the Carbon Budget for the product category is satisfied.</t>
  </si>
  <si>
    <t>Copyright - Regents of the University of Minnesota</t>
  </si>
  <si>
    <t>Material/Product Category - Example: ReadyMix Concrete</t>
  </si>
  <si>
    <t>EXTERIOR SLABS AND WALLS</t>
  </si>
  <si>
    <t>INTERIOR SOG/SLAB ON METAL DECK</t>
  </si>
  <si>
    <t>COLUMNS/PIERS AND INTERIOR WALLS</t>
  </si>
  <si>
    <t>GWP Limit
(kgCO2e per Declared Unit*)</t>
  </si>
  <si>
    <t>Project Carbon</t>
  </si>
  <si>
    <t>Product GWP
[A1+A2+A3] 
(kgCO2e per Declared Unit*)</t>
  </si>
  <si>
    <t>Product GWP x Product Quantity</t>
  </si>
  <si>
    <t>4500 PSI, 3/4G, FLY, MR, AE</t>
  </si>
  <si>
    <t>5000 PSI, 3/4D, FLY, MR</t>
  </si>
  <si>
    <t>6000 PSI, 3/4D &amp; 3/8 FLY, HRWRA, AEA, VMA</t>
  </si>
  <si>
    <t>2026 Minnesota Buy Clean GWP Limits</t>
  </si>
  <si>
    <t>Table 1: GWP Limits for Concrete Materials</t>
  </si>
  <si>
    <t>Material Category¹</t>
  </si>
  <si>
    <t>3000 psi</t>
  </si>
  <si>
    <t>4000 psi</t>
  </si>
  <si>
    <t>5000 psi</t>
  </si>
  <si>
    <t>6000 psi</t>
  </si>
  <si>
    <t>8000 psi</t>
  </si>
  <si>
    <t>Concrete Masonry Units (CMU)</t>
  </si>
  <si>
    <t>Precast/Prestressed Concrete</t>
  </si>
  <si>
    <t>Lightweight 
concrete
(LW)</t>
  </si>
  <si>
    <t>Normal-Weight 
concrete
(NW)</t>
  </si>
  <si>
    <t>Table 2: GWP Limits for Steel Reinforcing Bar (Rebar) Used in Buildings</t>
  </si>
  <si>
    <t>Steel Product Category </t>
  </si>
  <si>
    <t>Maximum GWP¹ Limit at Mill or Manufacturer Gate</t>
  </si>
  <si>
    <t>These GWP limits will apply to projects advertised on or after July 15, 2026.</t>
  </si>
  <si>
    <t>1. GWP limits shown are in dimensionless standard units (ton CO2e / ton steel or kg CO2e / kg steel). GWP limits are based on a 100-year lifetime impact (GWP-100) in accordance with the Product Category Rule (PCR) for Designated Steel Construction Products. The GWP value shown for fabricated reinforcing steel is based on the Industry Wide EPD: Environmental Product Declaration: Fabricated Steel Reinforcement, Concrete Reinforcing Steel Institute (CRSI), 2022. The unfabricated value is back-calculated from the report.
2. GWP Limits are based on cradle-to-mill-gate or cradle-to-manufacturer-gate LCA scopes, as appropriate for the particular steel product. When interpreting individual steel product EPDs, care should be taken to identify the GWP value that corresponds to the correct LCA scope. When multiple scope values are present in an EPD, preference shall be given to the cradle-to-mill-gate or cradle-to-manufacturer-gate LCA scopes when evaluating compliance with the above table.
When the cradle-to-mill-gate or cradle-to-manufacturer-gate LCA scopes are not listed explicitly in individual steel product EPDs, this is likely due to the values being reported as cradle-to-fabricator-gate LCA scopes. In that case, one may use the values listed in the column, Equivalent GWP Limit Converted for use with Fabricated Product. The values in this column include the effects of scrap rates, transportation to fabrication, and fabrication. Impacts from reinforcing bars are from the CRSI industry-wide EPD (2022) and indicate a scrap rate of 3.0% (A1 multiplier), transportation (A2) of 0.0490 tons/ton, and fabrication (A3) of 0.0270 tons/ton.
3. The Reinforcing Steel Bar product category includes all rebar grade ASTM A615(M) and ASTM A706(M).</t>
  </si>
  <si>
    <t>1.  Only permanently installed materials must be considered.
2.  (a) GWP values shown are categorized by 28-day concrete compressive strengths (psi) and are based on NRMCA's North Central Regional Baseline values published in NRMCA's National and Regional LCA Benchmark Report v3.2 (2022).
      (b) Limits shown do not apply to concrete pavement mix designs and mix designs for abutting concrete elements for roadway applications such as curbs, sidewalks, aprons, barriers, and retaining walls. GWP limits specific to concrete pavement and abutting concrete element applications will be developed at a later date, taking into account other factors, aside from concrete compressive strength, including but not limited to permeability, workability, smoothness, and functional application which may warrant creation of additional concrete subclassifications unique to pavement.   
     (c) Portable/mobile batch plants need not meet the GWP limits shown, but required material EPD data shall be submitted as recommended in NSF PCR for Concrete v2.3 – 2025 Extension (NSF 1112-19 with 2024 deviation and 2025 Extension).
     (d) Requirements apply to concrete utilized on the project site including but not limited to: building elements (walls, beams, columns, slabs, foundations, etc.), hardscape, curbs, site retaining walls, sidewalks, aprons, barriers, and other cast-in-place concrete elements on building sites.
3. “High early strength” is concrete that, through the use of additional cement, high-early-strength cement, or admixtures, has accelerated early-age strength development. High early strength concrete produced using additional cement should be avoided where possible, due to its higher embodied carbon. An affected project delivery team must submit documentation from the Structural Engineer of Record (SEOR) on whether high early strength concrete is necessary for technical reasons, and obtain written approval from the Department of Administration or Department of Transportation prior to procurement. This 30% allowance reflects input from building sustainability experts, general contractors, engineers, and ready-mix or cement producers.
4. Lack of data at this time. It is anticipated that limits will be set for these materials once data availability and accuracy improve. Please note: Items (mixtures, materials, products) for which GWP limits are not set per this table require mandatory EPD disclosure, though they are not bound by GWP limits at this time.</t>
  </si>
  <si>
    <t>Ready-Mix Concrete² 
Used in Buildings 
(kgCO2e/m3) based on concrete compressive strength (f'c in psi)</t>
  </si>
  <si>
    <t>f'c ≤ 2500 psi</t>
  </si>
  <si>
    <r>
      <t>241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</si>
  <si>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264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</si>
  <si>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312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</si>
  <si>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372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</si>
  <si>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394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</si>
  <si>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460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</si>
  <si>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487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</si>
  <si>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537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</si>
  <si>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591 kgCO</t>
    </r>
    <r>
      <rPr>
        <vertAlign val="subscript"/>
        <sz val="12"/>
        <color rgb="FF000000"/>
        <rFont val="Aptos Narrow"/>
        <family val="2"/>
        <scheme val="minor"/>
      </rPr>
      <t>2</t>
    </r>
    <r>
      <rPr>
        <sz val="12"/>
        <color rgb="FF000000"/>
        <rFont val="Aptos Narrow"/>
        <family val="2"/>
        <scheme val="minor"/>
      </rPr>
      <t>e/m</t>
    </r>
    <r>
      <rPr>
        <vertAlign val="superscript"/>
        <sz val="12"/>
        <color rgb="FF000000"/>
        <rFont val="Aptos Narrow"/>
        <family val="2"/>
        <scheme val="minor"/>
      </rPr>
      <t>3</t>
    </r>
  </si>
  <si>
    <r>
      <t>TBD</t>
    </r>
    <r>
      <rPr>
        <vertAlign val="superscript"/>
        <sz val="12"/>
        <color rgb="FF000000"/>
        <rFont val="Aptos Narrow"/>
        <family val="2"/>
        <scheme val="minor"/>
      </rPr>
      <t>4</t>
    </r>
  </si>
  <si>
    <r>
      <t>Equivalent GWP¹ Limit Converted for use with Fabricated</t>
    </r>
    <r>
      <rPr>
        <sz val="12"/>
        <color rgb="FF000000"/>
        <rFont val="Aptos Narrow"/>
        <family val="2"/>
        <scheme val="minor"/>
      </rPr>
      <t>²</t>
    </r>
    <r>
      <rPr>
        <b/>
        <sz val="12"/>
        <color rgb="FF000000"/>
        <rFont val="Aptos Narrow"/>
        <family val="2"/>
        <scheme val="minor"/>
      </rPr>
      <t xml:space="preserve"> Product EPD</t>
    </r>
  </si>
  <si>
    <r>
      <t>Steel Reinforcing Bar (Rebar)</t>
    </r>
    <r>
      <rPr>
        <b/>
        <vertAlign val="superscript"/>
        <sz val="12"/>
        <color rgb="FF000000"/>
        <rFont val="Aptos Narrow"/>
        <family val="2"/>
        <scheme val="minor"/>
      </rPr>
      <t>3 </t>
    </r>
  </si>
  <si>
    <r>
      <t>Add 30% to these GWP limits where high early strength</t>
    </r>
    <r>
      <rPr>
        <vertAlign val="superscript"/>
        <sz val="11"/>
        <color rgb="FF000000"/>
        <rFont val="Aptos Narrow"/>
        <family val="2"/>
        <scheme val="minor"/>
      </rPr>
      <t>3</t>
    </r>
    <r>
      <rPr>
        <sz val="11"/>
        <color rgb="FF000000"/>
        <rFont val="Aptos Narrow"/>
        <family val="2"/>
        <scheme val="minor"/>
      </rPr>
      <t xml:space="preserve"> concrete mixes are required for technical reasons.</t>
    </r>
  </si>
  <si>
    <t>https://mn.gov/admin/government/purchasing-contracting/buy-clean/</t>
  </si>
  <si>
    <t>For more information,  please visit:</t>
  </si>
  <si>
    <t>Carbon Budget
(kgCO2e)</t>
  </si>
  <si>
    <t>Actual Carbon
(kgCO2e)</t>
  </si>
  <si>
    <t>Material/Product Category C</t>
  </si>
  <si>
    <t>Material/Product Category D</t>
  </si>
  <si>
    <t>Please complete the required fields for materials/products that will utilize the Project Average approach. This sheet, if applicable, must be completed in addition to the EPD Reporting Template main tab sheet.</t>
  </si>
  <si>
    <t xml:space="preserve">The purpose of this sheet is to calculate a Carbon Budget and Project Average GWP, to demonstrate Buy Clean program compliance through an exception pathway, if one or more individual products does not meet the specified GWP limit. </t>
  </si>
  <si>
    <t xml:space="preserve">Note that this method can only be utilized within a single material/product subcategory  (e.g. Readymix concrete) and calculations must demonstrate that the Project Carbon is less than or equal to the Carbon Budget. </t>
  </si>
  <si>
    <t xml:space="preserve">Please insert additional rows if needed. Compliance checks that the calculated Project Carbon is less than or equal to the Carbon Budget for each Material /Product Category. </t>
  </si>
  <si>
    <t>Maximum Allowable
GWP Limit</t>
  </si>
  <si>
    <t>Appendix M-1b: Project Average Approach (optional exception pathway)</t>
  </si>
  <si>
    <t xml:space="preserve">  </t>
  </si>
  <si>
    <t xml:space="preserve">       State of Minnesota's Buy Clean policy at https://mn.gov/admin/government/purchasing-contracting/buy-clean/.</t>
  </si>
  <si>
    <t>Please complete the required fields for all eligible materials/products used on the project. For information on GWP limits, and mandatory and voluntary reporting for specific materials, please reference the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</si>
</sst>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_(* \(#,##0.00\);_(* &quot;-&quot;??_);_(@_)"/>
    <numFmt numFmtId="164" formatCode="0.0\ &quot;kgCO2eq per&quot;"/>
    <numFmt numFmtId="165" formatCode="0.0"/>
  </numFmts>
  <fonts count="38" x14ac:knownFonts="1">
    <font>
      <sz val="11"/>
      <color theme="1"/>
      <name val="Aptos Narrow"/>
      <family val="2"/>
      <scheme val="minor"/>
    </font>
    <font>
      <b/>
      <sz val="16"/>
      <name val="Aptos Narrow"/>
      <family val="2"/>
      <scheme val="minor"/>
    </font>
    <font>
      <b/>
      <sz val="11"/>
      <name val="Aptos Narrow"/>
      <family val="2"/>
      <scheme val="minor"/>
    </font>
    <font>
      <sz val="10"/>
      <name val="Verdana"/>
      <family val="2"/>
    </font>
    <font>
      <sz val="11"/>
      <name val="Aptos Narrow"/>
      <family val="2"/>
      <scheme val="minor"/>
    </font>
    <font>
      <sz val="10"/>
      <name val="Aptos Narrow"/>
      <family val="2"/>
      <scheme val="minor"/>
    </font>
    <font>
      <b/>
      <sz val="12"/>
      <color theme="1"/>
      <name val="Aptos Narrow"/>
      <family val="2"/>
      <scheme val="minor"/>
    </font>
    <font>
      <sz val="10"/>
      <color rgb="FF000000"/>
      <name val="Aptos Narrow"/>
      <family val="2"/>
      <scheme val="minor"/>
    </font>
    <font>
      <sz val="12"/>
      <name val="Aptos Narrow"/>
      <family val="2"/>
      <scheme val="minor"/>
    </font>
    <font>
      <b/>
      <sz val="14"/>
      <color theme="1"/>
      <name val="Aptos Narrow"/>
      <family val="2"/>
      <scheme val="minor"/>
    </font>
    <font>
      <b/>
      <sz val="13"/>
      <name val="Aptos Narrow"/>
      <family val="2"/>
      <scheme val="minor"/>
    </font>
    <font>
      <b/>
      <sz val="11"/>
      <color theme="1"/>
      <name val="Aptos Narrow"/>
      <family val="2"/>
      <scheme val="minor"/>
    </font>
    <font>
      <i/>
      <sz val="10"/>
      <color theme="0" tint="-0.499984740745262"/>
      <name val="Aptos Narrow"/>
      <family val="2"/>
      <scheme val="minor"/>
    </font>
    <font>
      <sz val="8"/>
      <name val="Aptos Narrow"/>
      <family val="2"/>
      <scheme val="minor"/>
    </font>
    <font>
      <sz val="9"/>
      <color indexed="81"/>
      <name val="Tahoma"/>
      <family val="2"/>
    </font>
    <font>
      <sz val="10"/>
      <color theme="1"/>
      <name val="Aptos Narrow"/>
      <family val="2"/>
      <scheme val="minor"/>
    </font>
    <font>
      <sz val="16"/>
      <color theme="0"/>
      <name val="Aptos Narrow"/>
      <family val="2"/>
      <scheme val="minor"/>
    </font>
    <font>
      <sz val="12"/>
      <color theme="2" tint="-0.499984740745262"/>
      <name val="Aptos Narrow"/>
      <family val="2"/>
      <scheme val="minor"/>
    </font>
    <font>
      <sz val="11"/>
      <color theme="2" tint="-0.499984740745262"/>
      <name val="Aptos Narrow"/>
      <family val="2"/>
      <scheme val="minor"/>
    </font>
    <font>
      <b/>
      <vertAlign val="superscript"/>
      <sz val="11"/>
      <color theme="1"/>
      <name val="Aptos Narrow"/>
      <family val="2"/>
      <scheme val="minor"/>
    </font>
    <font>
      <vertAlign val="superscript"/>
      <sz val="12"/>
      <name val="Aptos Narrow"/>
      <family val="2"/>
      <scheme val="minor"/>
    </font>
    <font>
      <vertAlign val="superscript"/>
      <sz val="12"/>
      <color theme="2" tint="-0.499984740745262"/>
      <name val="Aptos Narrow"/>
      <family val="2"/>
      <scheme val="minor"/>
    </font>
    <font>
      <sz val="11"/>
      <color theme="1"/>
      <name val="Aptos Narrow"/>
      <family val="2"/>
      <scheme val="minor"/>
    </font>
    <font>
      <sz val="16"/>
      <color theme="1"/>
      <name val="Aptos Narrow"/>
      <family val="2"/>
      <scheme val="minor"/>
    </font>
    <font>
      <b/>
      <sz val="10"/>
      <name val="Aptos Narrow"/>
      <family val="2"/>
      <scheme val="minor"/>
    </font>
    <font>
      <sz val="9"/>
      <color theme="1"/>
      <name val="Aptos Narrow"/>
      <family val="2"/>
      <scheme val="minor"/>
    </font>
    <font>
      <b/>
      <sz val="12"/>
      <color rgb="FF000000"/>
      <name val="Aptos Narrow"/>
      <family val="2"/>
      <scheme val="minor"/>
    </font>
    <font>
      <sz val="11"/>
      <color rgb="FF000000"/>
      <name val="Aptos Narrow"/>
      <family val="2"/>
      <scheme val="minor"/>
    </font>
    <font>
      <sz val="12"/>
      <color theme="1"/>
      <name val="Aptos Narrow"/>
      <family val="2"/>
      <scheme val="minor"/>
    </font>
    <font>
      <sz val="12"/>
      <color rgb="FF000000"/>
      <name val="Aptos Narrow"/>
      <family val="2"/>
      <scheme val="minor"/>
    </font>
    <font>
      <vertAlign val="subscript"/>
      <sz val="12"/>
      <color rgb="FF000000"/>
      <name val="Aptos Narrow"/>
      <family val="2"/>
      <scheme val="minor"/>
    </font>
    <font>
      <vertAlign val="superscript"/>
      <sz val="12"/>
      <color rgb="FF000000"/>
      <name val="Aptos Narrow"/>
      <family val="2"/>
      <scheme val="minor"/>
    </font>
    <font>
      <b/>
      <vertAlign val="superscript"/>
      <sz val="12"/>
      <color rgb="FF000000"/>
      <name val="Aptos Narrow"/>
      <family val="2"/>
      <scheme val="minor"/>
    </font>
    <font>
      <vertAlign val="superscript"/>
      <sz val="11"/>
      <color rgb="FF000000"/>
      <name val="Aptos Narrow"/>
      <family val="2"/>
      <scheme val="minor"/>
    </font>
    <font>
      <u/>
      <sz val="11"/>
      <color theme="10"/>
      <name val="Aptos Narrow"/>
      <family val="2"/>
      <scheme val="minor"/>
    </font>
    <font>
      <i/>
      <sz val="16"/>
      <color theme="0"/>
      <name val="Aptos Narrow"/>
      <family val="2"/>
      <scheme val="minor"/>
    </font>
    <font>
      <i/>
      <sz val="11"/>
      <color theme="2" tint="-0.749992370372631"/>
      <name val="Aptos Narrow"/>
      <family val="2"/>
      <scheme val="minor"/>
    </font>
    <font>
      <i/>
      <sz val="10"/>
      <color theme="2" tint="-0.749992370372631"/>
      <name val="Aptos Narrow"/>
      <family val="2"/>
      <scheme val="minor"/>
    </font>
  </fonts>
  <fills count="10">
    <fill>
      <patternFill patternType="none"/>
    </fill>
    <fill>
      <patternFill patternType="gray125"/>
    </fill>
    <fill>
      <patternFill patternType="solid">
        <fgColor rgb="FF8DB4E2"/>
        <bgColor indexed="64"/>
      </patternFill>
    </fill>
    <fill>
      <patternFill patternType="solid">
        <fgColor rgb="FFFFEEBB"/>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2" tint="-9.9978637043366805E-2"/>
        <bgColor indexed="64"/>
      </patternFill>
    </fill>
    <fill>
      <patternFill patternType="solid">
        <fgColor theme="3" tint="0.749992370372631"/>
        <bgColor indexed="64"/>
      </patternFill>
    </fill>
    <fill>
      <patternFill patternType="solid">
        <fgColor rgb="FFCFE2F3"/>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medium">
        <color indexed="64"/>
      </left>
      <right style="medium">
        <color indexed="64"/>
      </right>
      <top/>
      <bottom style="medium">
        <color theme="1"/>
      </bottom>
      <diagonal/>
    </border>
    <border>
      <left style="medium">
        <color indexed="64"/>
      </left>
      <right style="medium">
        <color indexed="64"/>
      </right>
      <top style="medium">
        <color indexed="64"/>
      </top>
      <bottom style="thin">
        <color theme="1"/>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s>
  <cellStyleXfs count="5">
    <xf numFmtId="0" fontId="0" fillId="0" borderId="0"/>
    <xf numFmtId="0" fontId="3" fillId="0" borderId="0"/>
    <xf numFmtId="0" fontId="7" fillId="0" borderId="0"/>
    <xf numFmtId="43" fontId="22" fillId="0" borderId="0" applyFont="0" applyFill="0" applyBorder="0" applyAlignment="0" applyProtection="0"/>
    <xf numFmtId="0" fontId="34" fillId="0" borderId="0" applyNumberFormat="0" applyFill="0" applyBorder="0" applyAlignment="0" applyProtection="0"/>
  </cellStyleXfs>
  <cellXfs count="172">
    <xf numFmtId="0" fontId="0" fillId="0" borderId="0" xfId="0"/>
    <xf numFmtId="0" fontId="1" fillId="0" borderId="0" xfId="0" applyFont="1" applyAlignment="1">
      <alignment horizontal="left"/>
    </xf>
    <xf numFmtId="0" fontId="2" fillId="0" borderId="0" xfId="0" applyFont="1" applyAlignment="1">
      <alignment vertical="center"/>
    </xf>
    <xf numFmtId="0" fontId="0" fillId="0" borderId="0" xfId="0" applyAlignment="1">
      <alignment horizontal="center" vertical="center"/>
    </xf>
    <xf numFmtId="0" fontId="5" fillId="2" borderId="1" xfId="0" applyFont="1" applyFill="1" applyBorder="1"/>
    <xf numFmtId="0" fontId="4" fillId="0" borderId="0" xfId="1" applyFont="1" applyAlignment="1">
      <alignment vertical="top"/>
    </xf>
    <xf numFmtId="0" fontId="5" fillId="0" borderId="0" xfId="0" applyFont="1"/>
    <xf numFmtId="0" fontId="5" fillId="3" borderId="1" xfId="0" applyFont="1" applyFill="1" applyBorder="1"/>
    <xf numFmtId="0" fontId="6" fillId="0" borderId="1" xfId="0" applyFont="1" applyBorder="1"/>
    <xf numFmtId="0" fontId="6" fillId="0" borderId="0" xfId="0" applyFont="1"/>
    <xf numFmtId="0" fontId="6" fillId="0" borderId="0" xfId="0" applyFont="1" applyAlignment="1">
      <alignment horizontal="left"/>
    </xf>
    <xf numFmtId="0" fontId="4" fillId="0" borderId="0" xfId="0" applyFont="1"/>
    <xf numFmtId="0" fontId="8" fillId="0" borderId="0" xfId="2" applyFont="1" applyAlignment="1">
      <alignment horizontal="center" vertical="center"/>
    </xf>
    <xf numFmtId="0" fontId="8" fillId="0" borderId="0" xfId="2" applyFont="1"/>
    <xf numFmtId="0" fontId="8" fillId="0" borderId="0" xfId="2" applyFont="1" applyAlignment="1">
      <alignment horizontal="left" vertical="center"/>
    </xf>
    <xf numFmtId="49" fontId="8" fillId="0" borderId="0" xfId="2" applyNumberFormat="1" applyFont="1" applyAlignment="1">
      <alignment horizontal="center"/>
    </xf>
    <xf numFmtId="0" fontId="8" fillId="0" borderId="0" xfId="2" applyFont="1" applyAlignment="1">
      <alignment horizontal="center"/>
    </xf>
    <xf numFmtId="0" fontId="9" fillId="4" borderId="1" xfId="0" applyFont="1" applyFill="1" applyBorder="1"/>
    <xf numFmtId="0" fontId="4" fillId="0" borderId="0" xfId="0" applyFont="1" applyAlignment="1">
      <alignment horizontal="left"/>
    </xf>
    <xf numFmtId="0" fontId="8" fillId="0" borderId="0" xfId="2" applyFont="1" applyAlignment="1">
      <alignment horizontal="left"/>
    </xf>
    <xf numFmtId="0" fontId="0" fillId="0" borderId="0" xfId="0" applyAlignment="1">
      <alignment vertical="center"/>
    </xf>
    <xf numFmtId="0" fontId="11" fillId="4" borderId="1" xfId="0" applyFont="1" applyFill="1" applyBorder="1" applyAlignment="1">
      <alignment horizontal="center" vertical="center" wrapText="1"/>
    </xf>
    <xf numFmtId="0" fontId="0" fillId="0" borderId="0" xfId="0" applyAlignment="1">
      <alignment horizontal="left" vertical="center"/>
    </xf>
    <xf numFmtId="0" fontId="11" fillId="4" borderId="1" xfId="0" applyFont="1" applyFill="1" applyBorder="1" applyAlignment="1">
      <alignment horizontal="left" vertical="center" wrapText="1"/>
    </xf>
    <xf numFmtId="0" fontId="0" fillId="0" borderId="0" xfId="0" applyAlignment="1">
      <alignment horizontal="right" vertical="center"/>
    </xf>
    <xf numFmtId="0" fontId="11" fillId="0" borderId="0" xfId="0" applyFont="1" applyAlignment="1">
      <alignment horizontal="right" vertical="center"/>
    </xf>
    <xf numFmtId="165" fontId="0" fillId="0" borderId="0" xfId="0" applyNumberFormat="1"/>
    <xf numFmtId="0" fontId="2" fillId="0" borderId="0" xfId="1" applyFont="1" applyAlignment="1">
      <alignment horizontal="left" vertical="top"/>
    </xf>
    <xf numFmtId="49" fontId="8" fillId="0" borderId="8" xfId="2" applyNumberFormat="1" applyFont="1" applyBorder="1" applyAlignment="1">
      <alignment horizontal="center" vertical="center"/>
    </xf>
    <xf numFmtId="0" fontId="8" fillId="0" borderId="3" xfId="2" applyFont="1" applyBorder="1" applyAlignment="1">
      <alignment vertical="center"/>
    </xf>
    <xf numFmtId="0" fontId="8" fillId="0" borderId="4" xfId="2" applyFont="1" applyBorder="1" applyAlignment="1">
      <alignment vertical="center"/>
    </xf>
    <xf numFmtId="0" fontId="0" fillId="0" borderId="0" xfId="0" applyAlignment="1">
      <alignment wrapText="1"/>
    </xf>
    <xf numFmtId="0" fontId="16" fillId="6" borderId="0" xfId="0" applyFont="1" applyFill="1"/>
    <xf numFmtId="0" fontId="16" fillId="6" borderId="0" xfId="0" applyFont="1" applyFill="1" applyAlignment="1">
      <alignment horizontal="left"/>
    </xf>
    <xf numFmtId="0" fontId="4" fillId="0" borderId="0" xfId="0" applyFont="1" applyAlignment="1">
      <alignment vertical="center"/>
    </xf>
    <xf numFmtId="49" fontId="8" fillId="0" borderId="7" xfId="2" applyNumberFormat="1" applyFont="1" applyBorder="1" applyAlignment="1">
      <alignment horizontal="center" vertical="center"/>
    </xf>
    <xf numFmtId="0" fontId="8" fillId="0" borderId="12" xfId="2" applyFont="1" applyBorder="1" applyAlignment="1">
      <alignment horizontal="center" vertical="center"/>
    </xf>
    <xf numFmtId="49" fontId="8" fillId="0" borderId="9" xfId="2" applyNumberFormat="1" applyFont="1" applyBorder="1" applyAlignment="1">
      <alignment horizontal="center" vertical="center"/>
    </xf>
    <xf numFmtId="0" fontId="8" fillId="0" borderId="5" xfId="2" applyFont="1" applyBorder="1" applyAlignment="1">
      <alignment vertical="center"/>
    </xf>
    <xf numFmtId="0" fontId="8" fillId="0" borderId="13" xfId="2" applyFont="1" applyBorder="1" applyAlignment="1">
      <alignment horizontal="center" vertical="center"/>
    </xf>
    <xf numFmtId="0" fontId="9" fillId="4" borderId="1" xfId="0" applyFont="1" applyFill="1" applyBorder="1" applyAlignment="1">
      <alignment wrapText="1"/>
    </xf>
    <xf numFmtId="0" fontId="5" fillId="3" borderId="1" xfId="0" applyFont="1" applyFill="1" applyBorder="1" applyAlignment="1">
      <alignment wrapText="1"/>
    </xf>
    <xf numFmtId="0" fontId="16" fillId="6" borderId="0" xfId="0" applyFont="1" applyFill="1" applyAlignment="1">
      <alignment wrapText="1"/>
    </xf>
    <xf numFmtId="0" fontId="12" fillId="5" borderId="1" xfId="0" applyFont="1" applyFill="1" applyBorder="1" applyAlignment="1">
      <alignment horizontal="left" vertical="center" wrapText="1"/>
    </xf>
    <xf numFmtId="0" fontId="12" fillId="5" borderId="1" xfId="0" applyFont="1" applyFill="1" applyBorder="1" applyAlignment="1">
      <alignment horizontal="right" vertical="center" wrapText="1"/>
    </xf>
    <xf numFmtId="164" fontId="5" fillId="3" borderId="1" xfId="0" applyNumberFormat="1" applyFont="1" applyFill="1" applyBorder="1" applyAlignment="1">
      <alignment horizontal="right" vertical="center" wrapText="1"/>
    </xf>
    <xf numFmtId="0" fontId="15" fillId="3" borderId="1" xfId="0" applyFont="1" applyFill="1" applyBorder="1" applyAlignment="1">
      <alignment horizontal="right" vertical="center" wrapText="1"/>
    </xf>
    <xf numFmtId="0" fontId="5" fillId="2" borderId="1" xfId="0" applyFont="1" applyFill="1" applyBorder="1" applyAlignment="1">
      <alignment horizontal="left" vertical="center" wrapText="1"/>
    </xf>
    <xf numFmtId="0" fontId="10" fillId="7" borderId="2" xfId="2" applyFont="1" applyFill="1" applyBorder="1" applyAlignment="1">
      <alignment horizontal="left" vertical="center" wrapText="1"/>
    </xf>
    <xf numFmtId="0" fontId="10" fillId="7" borderId="6" xfId="2" applyFont="1" applyFill="1" applyBorder="1" applyAlignment="1">
      <alignment horizontal="center" vertical="center" wrapText="1"/>
    </xf>
    <xf numFmtId="0" fontId="10" fillId="7" borderId="10" xfId="2" applyFont="1" applyFill="1" applyBorder="1" applyAlignment="1">
      <alignment horizontal="center" vertical="center" wrapText="1"/>
    </xf>
    <xf numFmtId="0" fontId="8" fillId="0" borderId="11" xfId="2" applyFont="1" applyBorder="1" applyAlignment="1">
      <alignment horizontal="center" vertical="center"/>
    </xf>
    <xf numFmtId="49" fontId="8" fillId="0" borderId="6" xfId="2" applyNumberFormat="1" applyFont="1" applyBorder="1" applyAlignment="1">
      <alignment horizontal="center" vertical="center"/>
    </xf>
    <xf numFmtId="0" fontId="8" fillId="0" borderId="2" xfId="2" applyFont="1" applyBorder="1" applyAlignment="1">
      <alignment vertical="center"/>
    </xf>
    <xf numFmtId="0" fontId="8" fillId="0" borderId="10" xfId="2" applyFont="1" applyBorder="1" applyAlignment="1">
      <alignment horizontal="center" vertical="center"/>
    </xf>
    <xf numFmtId="49" fontId="8" fillId="0" borderId="14" xfId="2" applyNumberFormat="1" applyFont="1" applyBorder="1" applyAlignment="1">
      <alignment horizontal="center" vertical="center"/>
    </xf>
    <xf numFmtId="0" fontId="8" fillId="0" borderId="16" xfId="2" applyFont="1" applyBorder="1" applyAlignment="1">
      <alignment vertical="center"/>
    </xf>
    <xf numFmtId="0" fontId="8" fillId="0" borderId="18" xfId="2" applyFont="1" applyBorder="1" applyAlignment="1">
      <alignment horizontal="center" vertical="center"/>
    </xf>
    <xf numFmtId="49" fontId="8" fillId="0" borderId="19" xfId="2" applyNumberFormat="1" applyFont="1" applyBorder="1" applyAlignment="1">
      <alignment horizontal="center" vertical="center"/>
    </xf>
    <xf numFmtId="0" fontId="8" fillId="0" borderId="17" xfId="2" applyFont="1" applyBorder="1" applyAlignment="1">
      <alignment vertical="center"/>
    </xf>
    <xf numFmtId="0" fontId="8" fillId="0" borderId="20" xfId="2" applyFont="1" applyBorder="1" applyAlignment="1">
      <alignment horizontal="center" vertical="center"/>
    </xf>
    <xf numFmtId="0" fontId="6" fillId="0" borderId="1" xfId="0" applyFont="1" applyBorder="1" applyAlignment="1">
      <alignment vertical="center"/>
    </xf>
    <xf numFmtId="0" fontId="5" fillId="3" borderId="1" xfId="0" applyFont="1" applyFill="1" applyBorder="1" applyAlignment="1">
      <alignment vertical="center" wrapText="1"/>
    </xf>
    <xf numFmtId="0" fontId="12" fillId="5" borderId="1" xfId="0" applyFont="1" applyFill="1" applyBorder="1" applyAlignment="1">
      <alignment vertical="center" wrapText="1"/>
    </xf>
    <xf numFmtId="14" fontId="12" fillId="5" borderId="1" xfId="0" applyNumberFormat="1" applyFont="1" applyFill="1" applyBorder="1" applyAlignment="1">
      <alignment horizontal="left" vertical="center" wrapText="1"/>
    </xf>
    <xf numFmtId="0" fontId="15" fillId="3" borderId="1" xfId="0" applyFont="1" applyFill="1" applyBorder="1" applyAlignment="1">
      <alignment vertical="center" wrapText="1"/>
    </xf>
    <xf numFmtId="14" fontId="15" fillId="3" borderId="1" xfId="0" applyNumberFormat="1" applyFont="1" applyFill="1" applyBorder="1" applyAlignment="1">
      <alignment horizontal="left" vertical="center" wrapText="1"/>
    </xf>
    <xf numFmtId="0" fontId="8" fillId="0" borderId="21" xfId="2" applyFont="1" applyBorder="1" applyAlignment="1">
      <alignment horizontal="left" vertical="center"/>
    </xf>
    <xf numFmtId="0" fontId="8" fillId="0" borderId="22" xfId="2" applyFont="1" applyBorder="1" applyAlignment="1">
      <alignment horizontal="left" vertical="center"/>
    </xf>
    <xf numFmtId="0" fontId="8" fillId="0" borderId="15" xfId="2" applyFont="1" applyBorder="1" applyAlignment="1">
      <alignment horizontal="left" vertical="center"/>
    </xf>
    <xf numFmtId="2" fontId="12" fillId="5" borderId="1" xfId="0" applyNumberFormat="1" applyFont="1" applyFill="1" applyBorder="1" applyAlignment="1">
      <alignment horizontal="right" vertical="center" wrapText="1"/>
    </xf>
    <xf numFmtId="0" fontId="12" fillId="0" borderId="0" xfId="0" applyFont="1" applyAlignment="1">
      <alignment horizontal="right" vertical="center"/>
    </xf>
    <xf numFmtId="0" fontId="11" fillId="4" borderId="1" xfId="0" applyFont="1" applyFill="1" applyBorder="1" applyAlignment="1">
      <alignment vertical="center" wrapText="1"/>
    </xf>
    <xf numFmtId="0" fontId="11" fillId="4" borderId="1" xfId="0" applyFont="1" applyFill="1" applyBorder="1" applyAlignment="1">
      <alignment vertical="center"/>
    </xf>
    <xf numFmtId="0" fontId="5" fillId="3" borderId="1" xfId="0" applyFont="1" applyFill="1" applyBorder="1" applyAlignment="1">
      <alignment vertical="center" wrapText="1"/>
      <extLst>
        <ext xmlns:xfpb="http://schemas.microsoft.com/office/spreadsheetml/2022/featurepropertybag" uri="{C7286773-470A-42A8-94C5-96B5CB345126}">
          <xfpb:xfComplement i="0"/>
        </ext>
      </extLst>
    </xf>
    <xf numFmtId="0" fontId="15" fillId="0" borderId="0" xfId="0" applyFont="1"/>
    <xf numFmtId="0" fontId="17" fillId="0" borderId="21" xfId="2" applyFont="1" applyBorder="1" applyAlignment="1">
      <alignment horizontal="left" vertical="center"/>
    </xf>
    <xf numFmtId="49" fontId="17" fillId="0" borderId="19" xfId="2" applyNumberFormat="1" applyFont="1" applyBorder="1" applyAlignment="1">
      <alignment horizontal="center" vertical="center"/>
    </xf>
    <xf numFmtId="0" fontId="17" fillId="0" borderId="17" xfId="2" applyFont="1" applyBorder="1" applyAlignment="1">
      <alignment vertical="center"/>
    </xf>
    <xf numFmtId="0" fontId="17" fillId="0" borderId="20" xfId="2" applyFont="1" applyBorder="1" applyAlignment="1">
      <alignment horizontal="center" vertical="center"/>
    </xf>
    <xf numFmtId="0" fontId="17" fillId="0" borderId="0" xfId="2" applyFont="1"/>
    <xf numFmtId="0" fontId="18" fillId="0" borderId="0" xfId="0" applyFont="1"/>
    <xf numFmtId="0" fontId="17" fillId="0" borderId="22" xfId="2" applyFont="1" applyBorder="1" applyAlignment="1">
      <alignment horizontal="left" vertical="center"/>
    </xf>
    <xf numFmtId="49" fontId="17" fillId="0" borderId="9" xfId="2" applyNumberFormat="1" applyFont="1" applyBorder="1" applyAlignment="1">
      <alignment horizontal="center" vertical="center"/>
    </xf>
    <xf numFmtId="0" fontId="17" fillId="0" borderId="5" xfId="2" applyFont="1" applyBorder="1" applyAlignment="1">
      <alignment vertical="center"/>
    </xf>
    <xf numFmtId="0" fontId="17" fillId="0" borderId="13" xfId="2" applyFont="1" applyBorder="1" applyAlignment="1">
      <alignment horizontal="center" vertical="center"/>
    </xf>
    <xf numFmtId="49" fontId="17" fillId="0" borderId="8" xfId="2" applyNumberFormat="1" applyFont="1" applyBorder="1" applyAlignment="1">
      <alignment horizontal="center" vertical="center"/>
    </xf>
    <xf numFmtId="0" fontId="17" fillId="0" borderId="4" xfId="2" applyFont="1" applyBorder="1" applyAlignment="1">
      <alignment vertical="center"/>
    </xf>
    <xf numFmtId="0" fontId="17" fillId="0" borderId="12" xfId="2" applyFont="1" applyBorder="1" applyAlignment="1">
      <alignment horizontal="center" vertical="center"/>
    </xf>
    <xf numFmtId="0" fontId="17" fillId="0" borderId="15" xfId="2" applyFont="1" applyBorder="1" applyAlignment="1">
      <alignment horizontal="left" vertical="center"/>
    </xf>
    <xf numFmtId="49" fontId="17" fillId="0" borderId="14" xfId="2" applyNumberFormat="1" applyFont="1" applyBorder="1" applyAlignment="1">
      <alignment horizontal="center" vertical="center"/>
    </xf>
    <xf numFmtId="0" fontId="17" fillId="0" borderId="16" xfId="2" applyFont="1" applyBorder="1" applyAlignment="1">
      <alignment vertical="center"/>
    </xf>
    <xf numFmtId="0" fontId="17" fillId="0" borderId="18" xfId="2" applyFont="1" applyBorder="1" applyAlignment="1">
      <alignment horizontal="center" vertical="center"/>
    </xf>
    <xf numFmtId="0" fontId="17" fillId="0" borderId="24" xfId="2" applyFont="1" applyBorder="1" applyAlignment="1">
      <alignment horizontal="left" vertical="center"/>
    </xf>
    <xf numFmtId="0" fontId="17" fillId="0" borderId="24" xfId="2" applyFont="1" applyBorder="1" applyAlignment="1">
      <alignment horizontal="center" vertical="center"/>
    </xf>
    <xf numFmtId="0" fontId="17" fillId="0" borderId="25" xfId="2" applyFont="1" applyBorder="1" applyAlignment="1">
      <alignment horizontal="center" vertical="center"/>
    </xf>
    <xf numFmtId="0" fontId="17" fillId="0" borderId="24" xfId="2" applyFont="1" applyBorder="1" applyAlignment="1">
      <alignment vertical="center"/>
    </xf>
    <xf numFmtId="0" fontId="17" fillId="0" borderId="25" xfId="2" applyFont="1" applyBorder="1" applyAlignment="1">
      <alignment vertical="center"/>
    </xf>
    <xf numFmtId="49" fontId="17" fillId="0" borderId="24" xfId="2" applyNumberFormat="1" applyFont="1" applyBorder="1" applyAlignment="1">
      <alignment horizontal="center" vertical="center"/>
    </xf>
    <xf numFmtId="49" fontId="17" fillId="0" borderId="25" xfId="2" applyNumberFormat="1" applyFont="1" applyBorder="1" applyAlignment="1">
      <alignment horizontal="center" vertical="center"/>
    </xf>
    <xf numFmtId="0" fontId="17" fillId="0" borderId="2" xfId="2" applyFont="1" applyBorder="1" applyAlignment="1">
      <alignment horizontal="left" vertical="center"/>
    </xf>
    <xf numFmtId="49" fontId="17" fillId="0" borderId="6" xfId="2" applyNumberFormat="1" applyFont="1" applyBorder="1" applyAlignment="1">
      <alignment horizontal="center" vertical="center"/>
    </xf>
    <xf numFmtId="0" fontId="17" fillId="0" borderId="2" xfId="2" applyFont="1" applyBorder="1" applyAlignment="1">
      <alignment vertical="center"/>
    </xf>
    <xf numFmtId="0" fontId="17" fillId="0" borderId="10" xfId="2" applyFont="1" applyBorder="1" applyAlignment="1">
      <alignment horizontal="center" vertical="center"/>
    </xf>
    <xf numFmtId="0" fontId="0" fillId="0" borderId="0" xfId="0" applyAlignment="1">
      <alignment horizontal="right"/>
    </xf>
    <xf numFmtId="43" fontId="5" fillId="2" borderId="1" xfId="3" applyFont="1" applyFill="1" applyBorder="1" applyAlignment="1">
      <alignment horizontal="right" vertical="center" wrapText="1"/>
    </xf>
    <xf numFmtId="2" fontId="5" fillId="3" borderId="1" xfId="0" applyNumberFormat="1" applyFont="1" applyFill="1" applyBorder="1" applyAlignment="1">
      <alignment horizontal="right" vertical="center" wrapText="1"/>
    </xf>
    <xf numFmtId="0" fontId="0" fillId="0" borderId="0" xfId="0" applyAlignment="1">
      <alignment horizontal="left"/>
    </xf>
    <xf numFmtId="0" fontId="11" fillId="0" borderId="0" xfId="0" applyFont="1" applyAlignment="1">
      <alignment horizontal="right"/>
    </xf>
    <xf numFmtId="0" fontId="11" fillId="4" borderId="23" xfId="0" applyFont="1" applyFill="1" applyBorder="1" applyAlignment="1">
      <alignment horizontal="left" vertical="center" wrapText="1"/>
    </xf>
    <xf numFmtId="0" fontId="11" fillId="5" borderId="2" xfId="0" applyFont="1" applyFill="1" applyBorder="1" applyAlignment="1">
      <alignment horizontal="center" vertical="center" wrapText="1"/>
    </xf>
    <xf numFmtId="0" fontId="11" fillId="5" borderId="10" xfId="0" applyFont="1" applyFill="1" applyBorder="1" applyAlignment="1">
      <alignment horizontal="center" vertical="center" wrapText="1"/>
    </xf>
    <xf numFmtId="2" fontId="15" fillId="3" borderId="1" xfId="0" applyNumberFormat="1" applyFont="1" applyFill="1" applyBorder="1" applyAlignment="1">
      <alignment horizontal="right" vertical="center" wrapText="1"/>
    </xf>
    <xf numFmtId="0" fontId="24" fillId="0" borderId="0" xfId="0" applyFont="1" applyAlignment="1">
      <alignment vertical="center"/>
    </xf>
    <xf numFmtId="0" fontId="5" fillId="0" borderId="0" xfId="0" applyFont="1" applyAlignment="1">
      <alignment horizontal="right" vertical="center"/>
    </xf>
    <xf numFmtId="0" fontId="12" fillId="0" borderId="1" xfId="0" applyFont="1" applyBorder="1" applyAlignment="1">
      <alignment vertical="center" wrapText="1"/>
    </xf>
    <xf numFmtId="0" fontId="12" fillId="0" borderId="1" xfId="0" applyFont="1" applyBorder="1" applyAlignment="1">
      <alignment horizontal="left" vertical="center" wrapText="1"/>
    </xf>
    <xf numFmtId="2" fontId="12" fillId="0" borderId="1" xfId="0" applyNumberFormat="1" applyFont="1" applyBorder="1" applyAlignment="1">
      <alignment horizontal="right" vertical="center" wrapText="1"/>
    </xf>
    <xf numFmtId="0" fontId="26" fillId="0" borderId="0" xfId="0" applyFont="1"/>
    <xf numFmtId="0" fontId="28" fillId="0" borderId="0" xfId="0" applyFont="1"/>
    <xf numFmtId="0" fontId="34" fillId="0" borderId="0" xfId="4"/>
    <xf numFmtId="2" fontId="12" fillId="0" borderId="1" xfId="0" applyNumberFormat="1" applyFont="1" applyBorder="1" applyAlignment="1">
      <alignment vertical="center" wrapText="1"/>
    </xf>
    <xf numFmtId="43" fontId="12" fillId="0" borderId="1" xfId="3" applyFont="1" applyFill="1" applyBorder="1" applyAlignment="1">
      <alignment horizontal="left" vertical="center" wrapText="1"/>
    </xf>
    <xf numFmtId="0" fontId="11" fillId="0" borderId="0" xfId="0" applyFont="1" applyAlignment="1">
      <alignment horizontal="left" wrapText="1"/>
    </xf>
    <xf numFmtId="0" fontId="35" fillId="6" borderId="0" xfId="0" applyFont="1" applyFill="1" applyAlignment="1">
      <alignment horizontal="left"/>
    </xf>
    <xf numFmtId="0" fontId="36" fillId="0" borderId="0" xfId="0" applyFont="1"/>
    <xf numFmtId="0" fontId="37" fillId="3" borderId="1" xfId="0" applyFont="1" applyFill="1" applyBorder="1" applyAlignment="1">
      <alignment vertical="center" wrapText="1"/>
    </xf>
    <xf numFmtId="2" fontId="37" fillId="3" borderId="1" xfId="0" applyNumberFormat="1" applyFont="1" applyFill="1" applyBorder="1" applyAlignment="1">
      <alignment horizontal="right" vertical="center" wrapText="1"/>
    </xf>
    <xf numFmtId="0" fontId="37" fillId="2" borderId="1" xfId="0" applyFont="1" applyFill="1" applyBorder="1" applyAlignment="1">
      <alignment horizontal="left" vertical="center" wrapText="1"/>
    </xf>
    <xf numFmtId="43" fontId="37" fillId="2" borderId="1" xfId="3" applyFont="1" applyFill="1" applyBorder="1" applyAlignment="1">
      <alignment horizontal="right" vertical="center" wrapText="1"/>
    </xf>
    <xf numFmtId="0" fontId="29" fillId="0" borderId="1" xfId="0" applyFont="1" applyBorder="1" applyAlignment="1">
      <alignment horizontal="center" vertical="center" wrapText="1"/>
    </xf>
    <xf numFmtId="0" fontId="29" fillId="0" borderId="35" xfId="0" applyFont="1" applyBorder="1" applyAlignment="1">
      <alignment horizontal="center" vertical="center" wrapText="1"/>
    </xf>
    <xf numFmtId="0" fontId="29" fillId="0" borderId="31" xfId="0" applyFont="1" applyBorder="1" applyAlignment="1">
      <alignment horizontal="center" vertical="center" wrapText="1"/>
    </xf>
    <xf numFmtId="0" fontId="29" fillId="0" borderId="39" xfId="0" applyFont="1" applyBorder="1" applyAlignment="1">
      <alignment horizontal="center" vertical="center" wrapText="1"/>
    </xf>
    <xf numFmtId="0" fontId="29" fillId="0" borderId="29" xfId="0" applyFont="1" applyBorder="1" applyAlignment="1">
      <alignment horizontal="center" vertical="center" wrapText="1"/>
    </xf>
    <xf numFmtId="0" fontId="26" fillId="9" borderId="2" xfId="0" applyFont="1" applyFill="1" applyBorder="1" applyAlignment="1">
      <alignment vertical="center" wrapText="1"/>
    </xf>
    <xf numFmtId="0" fontId="26" fillId="0" borderId="15" xfId="0" applyFont="1" applyBorder="1" applyAlignment="1">
      <alignment vertical="center" wrapText="1"/>
    </xf>
    <xf numFmtId="0" fontId="26" fillId="9" borderId="6" xfId="0" applyFont="1" applyFill="1" applyBorder="1" applyAlignment="1">
      <alignment horizontal="center" vertical="center" wrapText="1"/>
    </xf>
    <xf numFmtId="0" fontId="29" fillId="0" borderId="41" xfId="0" applyFont="1" applyBorder="1" applyAlignment="1">
      <alignment horizontal="center" vertical="center" wrapText="1"/>
    </xf>
    <xf numFmtId="0" fontId="26" fillId="9" borderId="2" xfId="0" applyFont="1" applyFill="1" applyBorder="1" applyAlignment="1">
      <alignment horizontal="center" vertical="center" wrapText="1"/>
    </xf>
    <xf numFmtId="0" fontId="29" fillId="0" borderId="15" xfId="0" applyFont="1" applyBorder="1" applyAlignment="1">
      <alignment horizontal="center" vertical="center" wrapText="1"/>
    </xf>
    <xf numFmtId="0" fontId="26" fillId="0" borderId="45" xfId="0" applyFont="1" applyBorder="1" applyAlignment="1">
      <alignment vertical="center" wrapText="1"/>
    </xf>
    <xf numFmtId="0" fontId="26" fillId="0" borderId="27" xfId="0" applyFont="1" applyBorder="1" applyAlignment="1">
      <alignment vertical="center" wrapText="1"/>
    </xf>
    <xf numFmtId="0" fontId="5" fillId="0" borderId="0" xfId="0" applyFont="1" applyAlignment="1">
      <alignment horizontal="left"/>
    </xf>
    <xf numFmtId="0" fontId="15" fillId="0" borderId="0" xfId="0" applyFont="1" applyAlignment="1">
      <alignment horizontal="left" vertical="top" wrapText="1"/>
    </xf>
    <xf numFmtId="0" fontId="9" fillId="4" borderId="23" xfId="0" applyFont="1" applyFill="1" applyBorder="1" applyAlignment="1">
      <alignment horizontal="left"/>
    </xf>
    <xf numFmtId="0" fontId="9" fillId="4" borderId="26" xfId="0" applyFont="1" applyFill="1" applyBorder="1" applyAlignment="1">
      <alignment horizontal="left"/>
    </xf>
    <xf numFmtId="0" fontId="5" fillId="3" borderId="23" xfId="0" applyFont="1" applyFill="1" applyBorder="1" applyAlignment="1">
      <alignment horizontal="left" wrapText="1"/>
    </xf>
    <xf numFmtId="0" fontId="5" fillId="3" borderId="26" xfId="0" applyFont="1" applyFill="1" applyBorder="1" applyAlignment="1">
      <alignment horizontal="left" wrapText="1"/>
    </xf>
    <xf numFmtId="0" fontId="0" fillId="8" borderId="27" xfId="0" applyFill="1" applyBorder="1" applyAlignment="1">
      <alignment horizontal="center"/>
    </xf>
    <xf numFmtId="0" fontId="0" fillId="8" borderId="10" xfId="0" applyFill="1" applyBorder="1" applyAlignment="1">
      <alignment horizontal="center"/>
    </xf>
    <xf numFmtId="0" fontId="23" fillId="0" borderId="27" xfId="0" applyFont="1" applyBorder="1" applyAlignment="1">
      <alignment horizontal="center"/>
    </xf>
    <xf numFmtId="0" fontId="23" fillId="0" borderId="10" xfId="0" applyFont="1" applyBorder="1" applyAlignment="1">
      <alignment horizontal="center"/>
    </xf>
    <xf numFmtId="0" fontId="25" fillId="0" borderId="0" xfId="0" applyFont="1" applyAlignment="1">
      <alignment horizontal="left" vertical="center" wrapText="1"/>
    </xf>
    <xf numFmtId="0" fontId="26" fillId="9" borderId="21" xfId="0" applyFont="1" applyFill="1" applyBorder="1" applyAlignment="1">
      <alignment horizontal="center" vertical="center" wrapText="1"/>
    </xf>
    <xf numFmtId="0" fontId="26" fillId="9" borderId="15" xfId="0" applyFont="1" applyFill="1" applyBorder="1" applyAlignment="1">
      <alignment horizontal="center" vertical="center" wrapText="1"/>
    </xf>
    <xf numFmtId="0" fontId="28" fillId="0" borderId="28" xfId="0" applyFont="1" applyBorder="1" applyAlignment="1">
      <alignment vertical="center" wrapText="1"/>
    </xf>
    <xf numFmtId="0" fontId="28" fillId="0" borderId="40" xfId="0" applyFont="1" applyBorder="1" applyAlignment="1">
      <alignment vertical="center" wrapText="1"/>
    </xf>
    <xf numFmtId="0" fontId="29" fillId="0" borderId="30" xfId="0" applyFont="1" applyBorder="1" applyAlignment="1">
      <alignment horizontal="left" vertical="center" wrapText="1"/>
    </xf>
    <xf numFmtId="0" fontId="29" fillId="0" borderId="34" xfId="0" applyFont="1" applyBorder="1" applyAlignment="1">
      <alignment horizontal="left" vertical="center" wrapText="1"/>
    </xf>
    <xf numFmtId="0" fontId="26" fillId="0" borderId="42" xfId="0" applyFont="1" applyBorder="1" applyAlignment="1">
      <alignment horizontal="left" vertical="center" wrapText="1"/>
    </xf>
    <xf numFmtId="0" fontId="26" fillId="0" borderId="43" xfId="0" applyFont="1" applyBorder="1" applyAlignment="1">
      <alignment horizontal="left" vertical="center" wrapText="1"/>
    </xf>
    <xf numFmtId="0" fontId="26" fillId="0" borderId="44" xfId="0" applyFont="1" applyBorder="1" applyAlignment="1">
      <alignment horizontal="left" vertical="center" wrapText="1"/>
    </xf>
    <xf numFmtId="0" fontId="26" fillId="9" borderId="30" xfId="0" applyFont="1" applyFill="1" applyBorder="1" applyAlignment="1">
      <alignment vertical="center" wrapText="1"/>
    </xf>
    <xf numFmtId="0" fontId="26" fillId="9" borderId="31" xfId="0" applyFont="1" applyFill="1" applyBorder="1" applyAlignment="1">
      <alignment vertical="center" wrapText="1"/>
    </xf>
    <xf numFmtId="0" fontId="26" fillId="9" borderId="37" xfId="0" applyFont="1" applyFill="1" applyBorder="1" applyAlignment="1">
      <alignment vertical="center" wrapText="1"/>
    </xf>
    <xf numFmtId="0" fontId="26" fillId="9" borderId="32" xfId="0" applyFont="1" applyFill="1" applyBorder="1" applyAlignment="1">
      <alignment vertical="center" wrapText="1"/>
    </xf>
    <xf numFmtId="0" fontId="26" fillId="9" borderId="33" xfId="0" applyFont="1" applyFill="1" applyBorder="1" applyAlignment="1">
      <alignment vertical="center" wrapText="1"/>
    </xf>
    <xf numFmtId="0" fontId="26" fillId="9" borderId="38" xfId="0" applyFont="1" applyFill="1" applyBorder="1" applyAlignment="1">
      <alignment vertical="center" wrapText="1"/>
    </xf>
    <xf numFmtId="0" fontId="27" fillId="0" borderId="32" xfId="0" applyFont="1" applyBorder="1" applyAlignment="1">
      <alignment vertical="center" wrapText="1"/>
    </xf>
    <xf numFmtId="0" fontId="27" fillId="0" borderId="33" xfId="0" applyFont="1" applyBorder="1" applyAlignment="1">
      <alignment vertical="center" wrapText="1"/>
    </xf>
    <xf numFmtId="0" fontId="27" fillId="0" borderId="36" xfId="0" applyFont="1" applyBorder="1" applyAlignment="1">
      <alignment vertical="center" wrapText="1"/>
    </xf>
  </cellXfs>
  <cellStyles count="5">
    <cellStyle name="Comma" xfId="3" builtinId="3"/>
    <cellStyle name="Hyperlink" xfId="4" builtinId="8"/>
    <cellStyle name="Normal" xfId="0" builtinId="0"/>
    <cellStyle name="Normal 2" xfId="2" xr:uid="{E5C82024-2FE7-4D09-B90E-BB818582E492}"/>
    <cellStyle name="Normal_Sheet2" xfId="1" xr:uid="{4FE3E5C0-B980-44AE-8D60-05E4CBF1AF17}"/>
  </cellStyles>
  <dxfs count="20">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defaultTableStyle="TableStyleMedium2" defaultPivotStyle="PivotStyleLight16">
    <tableStyle name="PieChart-Struct-style" pivot="0" count="3" xr9:uid="{C68C2104-EEAB-4DBC-8807-C27B17FC435B}">
      <tableStyleElement type="headerRow" dxfId="19"/>
      <tableStyleElement type="firstRowStripe" dxfId="18"/>
      <tableStyleElement type="secondRowStripe" dxfId="17"/>
    </tableStyle>
    <tableStyle name="PieChart-Struct-style 2" pivot="0" count="2" xr9:uid="{EC2C3A8B-D044-4845-A461-AEAFAB15CFAC}">
      <tableStyleElement type="firstRowStripe" dxfId="16"/>
      <tableStyleElement type="secondRowStripe" dxfId="15"/>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s://mn.gov/admin/government/purchasing-contracting/buy-clea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7E786-783F-4E4A-A15F-256D3AB110A9}">
  <dimension ref="A1:P122"/>
  <sheetViews>
    <sheetView showGridLines="0" tabSelected="1" zoomScaleNormal="100" workbookViewId="0"/>
  </sheetViews>
  <sheetFormatPr defaultRowHeight="14.5" x14ac:dyDescent="0.35"/>
  <cols>
    <col min="1" max="1" width="5.54296875" customWidth="1"/>
    <col min="2" max="2" width="26.1796875" customWidth="1"/>
    <col min="3" max="3" width="32.7265625" customWidth="1"/>
    <col min="4" max="4" width="16.08984375" customWidth="1"/>
    <col min="5" max="5" width="29.7265625" style="3" customWidth="1"/>
    <col min="6" max="6" width="33.26953125" style="31" customWidth="1"/>
    <col min="7" max="7" width="34.7265625" customWidth="1"/>
    <col min="8" max="8" width="31.453125" customWidth="1"/>
    <col min="9" max="9" width="15.7265625" customWidth="1"/>
    <col min="10" max="10" width="20.26953125" style="24" customWidth="1"/>
    <col min="11" max="11" width="37.90625" style="22" customWidth="1"/>
    <col min="12" max="12" width="12.1796875" style="3" customWidth="1"/>
    <col min="13" max="15" width="11.81640625" customWidth="1"/>
    <col min="16" max="16" width="15.36328125" customWidth="1"/>
  </cols>
  <sheetData>
    <row r="1" spans="1:2" ht="21" x14ac:dyDescent="0.5">
      <c r="A1" s="1" t="s">
        <v>119</v>
      </c>
    </row>
    <row r="2" spans="1:2" x14ac:dyDescent="0.35">
      <c r="A2" s="2" t="s">
        <v>120</v>
      </c>
    </row>
    <row r="3" spans="1:2" x14ac:dyDescent="0.35">
      <c r="A3" s="2" t="s">
        <v>127</v>
      </c>
    </row>
    <row r="4" spans="1:2" x14ac:dyDescent="0.35">
      <c r="A4" s="2"/>
    </row>
    <row r="5" spans="1:2" x14ac:dyDescent="0.35">
      <c r="A5" s="2" t="s">
        <v>47</v>
      </c>
    </row>
    <row r="6" spans="1:2" x14ac:dyDescent="0.35">
      <c r="A6" s="2"/>
      <c r="B6" t="s">
        <v>83</v>
      </c>
    </row>
    <row r="7" spans="1:2" x14ac:dyDescent="0.35">
      <c r="A7" s="2"/>
    </row>
    <row r="8" spans="1:2" x14ac:dyDescent="0.35">
      <c r="A8" s="2" t="s">
        <v>121</v>
      </c>
    </row>
    <row r="9" spans="1:2" x14ac:dyDescent="0.35">
      <c r="A9" s="2"/>
      <c r="B9" t="s">
        <v>186</v>
      </c>
    </row>
    <row r="10" spans="1:2" x14ac:dyDescent="0.35">
      <c r="A10" s="2"/>
      <c r="B10" t="s">
        <v>185</v>
      </c>
    </row>
    <row r="11" spans="1:2" x14ac:dyDescent="0.35">
      <c r="A11" s="2"/>
      <c r="B11" t="s">
        <v>122</v>
      </c>
    </row>
    <row r="12" spans="1:2" x14ac:dyDescent="0.35">
      <c r="A12" s="2"/>
      <c r="B12" t="s">
        <v>123</v>
      </c>
    </row>
    <row r="13" spans="1:2" x14ac:dyDescent="0.35">
      <c r="A13" s="2"/>
      <c r="B13" t="s">
        <v>124</v>
      </c>
    </row>
    <row r="14" spans="1:2" x14ac:dyDescent="0.35">
      <c r="A14" s="2"/>
      <c r="B14" t="s">
        <v>125</v>
      </c>
    </row>
    <row r="15" spans="1:2" x14ac:dyDescent="0.35">
      <c r="A15" s="2"/>
      <c r="B15" t="s">
        <v>126</v>
      </c>
    </row>
    <row r="16" spans="1:2" x14ac:dyDescent="0.35">
      <c r="A16" s="27" t="s">
        <v>48</v>
      </c>
    </row>
    <row r="17" spans="1:12" ht="16.75" customHeight="1" x14ac:dyDescent="0.35">
      <c r="A17" s="4"/>
      <c r="B17" s="5" t="s">
        <v>0</v>
      </c>
    </row>
    <row r="18" spans="1:12" ht="15" customHeight="1" x14ac:dyDescent="0.35">
      <c r="A18" s="7"/>
      <c r="B18" s="5" t="s">
        <v>1</v>
      </c>
      <c r="C18" s="6"/>
      <c r="D18" s="6"/>
      <c r="E18" s="5"/>
    </row>
    <row r="19" spans="1:12" ht="17.399999999999999" customHeight="1" x14ac:dyDescent="0.35"/>
    <row r="20" spans="1:12" ht="21" customHeight="1" x14ac:dyDescent="0.35"/>
    <row r="21" spans="1:12" ht="21" x14ac:dyDescent="0.5">
      <c r="A21" s="32" t="s">
        <v>52</v>
      </c>
      <c r="B21" s="32"/>
      <c r="C21" s="32"/>
      <c r="D21" s="32"/>
      <c r="E21" s="42"/>
      <c r="F21" s="32"/>
      <c r="G21" s="32"/>
      <c r="J21"/>
      <c r="K21"/>
      <c r="L21"/>
    </row>
    <row r="22" spans="1:12" ht="21" customHeight="1" x14ac:dyDescent="0.35">
      <c r="B22" s="61" t="s">
        <v>35</v>
      </c>
      <c r="C22" s="62"/>
      <c r="D22" s="22"/>
      <c r="E22" s="31"/>
      <c r="F22"/>
      <c r="I22" s="24"/>
      <c r="J22" s="22"/>
      <c r="K22" s="3"/>
      <c r="L22"/>
    </row>
    <row r="23" spans="1:12" ht="21" customHeight="1" x14ac:dyDescent="0.35">
      <c r="B23" s="61" t="s">
        <v>67</v>
      </c>
      <c r="C23" s="62"/>
      <c r="D23" s="22"/>
      <c r="E23" s="31"/>
      <c r="F23"/>
      <c r="I23" s="24"/>
      <c r="J23" s="22"/>
      <c r="K23" s="3"/>
      <c r="L23"/>
    </row>
    <row r="24" spans="1:12" ht="21" customHeight="1" x14ac:dyDescent="0.35">
      <c r="B24" s="61" t="s">
        <v>55</v>
      </c>
      <c r="C24" s="62"/>
      <c r="D24" s="22"/>
      <c r="E24" s="31"/>
      <c r="F24"/>
      <c r="I24" s="24"/>
      <c r="J24" s="22"/>
      <c r="K24" s="3"/>
      <c r="L24"/>
    </row>
    <row r="25" spans="1:12" ht="21" customHeight="1" x14ac:dyDescent="0.35">
      <c r="B25" s="61" t="s">
        <v>36</v>
      </c>
      <c r="C25" s="62"/>
      <c r="D25" s="3"/>
      <c r="E25" s="31"/>
      <c r="F25"/>
      <c r="I25" s="24"/>
      <c r="J25" s="22"/>
      <c r="K25" s="3"/>
      <c r="L25"/>
    </row>
    <row r="26" spans="1:12" ht="21" customHeight="1" x14ac:dyDescent="0.35">
      <c r="B26" s="61" t="s">
        <v>37</v>
      </c>
      <c r="C26" s="62"/>
      <c r="D26" s="3"/>
      <c r="E26" s="31" t="s">
        <v>41</v>
      </c>
      <c r="F26"/>
      <c r="I26" s="24"/>
      <c r="J26" s="22"/>
      <c r="K26" s="3"/>
      <c r="L26"/>
    </row>
    <row r="27" spans="1:12" ht="21" customHeight="1" x14ac:dyDescent="0.35">
      <c r="B27" s="61" t="s">
        <v>53</v>
      </c>
      <c r="C27" s="62"/>
      <c r="D27" s="3"/>
      <c r="E27" s="31"/>
      <c r="F27"/>
      <c r="I27" s="24"/>
      <c r="J27" s="22"/>
      <c r="K27" s="3"/>
      <c r="L27"/>
    </row>
    <row r="28" spans="1:12" ht="21" customHeight="1" x14ac:dyDescent="0.35">
      <c r="B28" s="61" t="s">
        <v>68</v>
      </c>
      <c r="C28" s="74" t="b">
        <v>0</v>
      </c>
      <c r="D28" s="22" t="s">
        <v>54</v>
      </c>
      <c r="E28" s="31"/>
      <c r="F28"/>
      <c r="I28" s="24"/>
      <c r="J28" s="22"/>
      <c r="K28" s="3"/>
      <c r="L28"/>
    </row>
    <row r="29" spans="1:12" ht="21" customHeight="1" x14ac:dyDescent="0.35">
      <c r="D29" s="3"/>
      <c r="E29" s="31"/>
      <c r="F29"/>
      <c r="I29" s="24"/>
      <c r="J29" s="22"/>
      <c r="K29" s="3"/>
      <c r="L29"/>
    </row>
    <row r="30" spans="1:12" ht="21" x14ac:dyDescent="0.5">
      <c r="A30" s="32" t="s">
        <v>38</v>
      </c>
      <c r="B30" s="32"/>
      <c r="C30" s="32"/>
      <c r="D30" s="32"/>
      <c r="E30" s="42"/>
      <c r="F30" s="32"/>
      <c r="G30" s="32"/>
      <c r="J30"/>
      <c r="K30"/>
      <c r="L30"/>
    </row>
    <row r="31" spans="1:12" ht="21" x14ac:dyDescent="0.5">
      <c r="A31" s="1"/>
      <c r="B31" s="17" t="s">
        <v>34</v>
      </c>
      <c r="C31" s="17" t="s">
        <v>35</v>
      </c>
      <c r="D31" s="145" t="s">
        <v>36</v>
      </c>
      <c r="E31" s="146"/>
      <c r="F31" s="40" t="s">
        <v>37</v>
      </c>
      <c r="G31" s="24"/>
      <c r="I31" s="24"/>
      <c r="J31" s="22"/>
      <c r="K31" s="3"/>
      <c r="L31"/>
    </row>
    <row r="32" spans="1:12" ht="21" x14ac:dyDescent="0.5">
      <c r="A32" s="1"/>
      <c r="B32" s="8" t="s">
        <v>57</v>
      </c>
      <c r="C32" s="41"/>
      <c r="D32" s="147"/>
      <c r="E32" s="148"/>
      <c r="F32" s="41"/>
      <c r="G32" s="24"/>
      <c r="I32" s="24"/>
      <c r="J32" s="22"/>
      <c r="K32" s="3"/>
      <c r="L32"/>
    </row>
    <row r="33" spans="1:16" ht="21" x14ac:dyDescent="0.5">
      <c r="A33" s="1"/>
      <c r="B33" s="8" t="s">
        <v>58</v>
      </c>
      <c r="C33" s="41"/>
      <c r="D33" s="147"/>
      <c r="E33" s="148"/>
      <c r="F33" s="41"/>
      <c r="G33" s="24"/>
      <c r="I33" s="24"/>
      <c r="J33" s="22"/>
      <c r="K33" s="3"/>
      <c r="L33"/>
    </row>
    <row r="34" spans="1:16" ht="21" x14ac:dyDescent="0.5">
      <c r="A34" s="1"/>
      <c r="B34" s="8" t="s">
        <v>59</v>
      </c>
      <c r="C34" s="41"/>
      <c r="D34" s="147"/>
      <c r="E34" s="148"/>
      <c r="F34" s="41"/>
      <c r="G34" s="24"/>
      <c r="I34" s="24"/>
      <c r="J34" s="22"/>
      <c r="K34" s="3"/>
      <c r="L34"/>
    </row>
    <row r="35" spans="1:16" ht="21" x14ac:dyDescent="0.5">
      <c r="A35" s="1"/>
      <c r="B35" s="9"/>
      <c r="D35" s="3"/>
      <c r="E35" s="31"/>
      <c r="F35"/>
      <c r="I35" s="24"/>
      <c r="J35" s="22"/>
      <c r="K35" s="3"/>
      <c r="L35"/>
    </row>
    <row r="36" spans="1:16" ht="21" x14ac:dyDescent="0.5">
      <c r="A36" s="32" t="s">
        <v>29</v>
      </c>
      <c r="B36" s="32"/>
      <c r="C36" s="32"/>
      <c r="D36" s="32"/>
      <c r="E36" s="42"/>
      <c r="F36" s="32"/>
      <c r="G36" s="32"/>
      <c r="I36" s="24"/>
      <c r="J36" s="22"/>
      <c r="K36" s="3"/>
      <c r="L36"/>
    </row>
    <row r="37" spans="1:16" ht="21" x14ac:dyDescent="0.5">
      <c r="A37" s="1"/>
      <c r="B37" s="8" t="s">
        <v>30</v>
      </c>
      <c r="C37" s="41"/>
      <c r="D37" s="3"/>
      <c r="E37" s="31"/>
      <c r="F37"/>
      <c r="I37" s="24"/>
      <c r="J37" s="22"/>
      <c r="K37" s="3"/>
      <c r="L37"/>
    </row>
    <row r="38" spans="1:16" ht="21" x14ac:dyDescent="0.5">
      <c r="A38" s="1"/>
      <c r="B38" s="8" t="s">
        <v>31</v>
      </c>
      <c r="C38" s="41"/>
      <c r="D38" s="3"/>
      <c r="E38" s="31"/>
      <c r="F38"/>
      <c r="I38" s="24"/>
      <c r="J38" s="22"/>
      <c r="K38" s="3"/>
      <c r="L38"/>
    </row>
    <row r="39" spans="1:16" ht="21" x14ac:dyDescent="0.5">
      <c r="A39" s="1"/>
      <c r="B39" s="8" t="s">
        <v>56</v>
      </c>
      <c r="C39" s="41"/>
      <c r="D39" s="3"/>
      <c r="E39" s="31"/>
      <c r="F39"/>
      <c r="I39" s="24"/>
      <c r="J39" s="22"/>
      <c r="K39" s="3"/>
      <c r="L39"/>
    </row>
    <row r="40" spans="1:16" ht="21" x14ac:dyDescent="0.5">
      <c r="A40" s="1"/>
      <c r="B40" s="8" t="s">
        <v>46</v>
      </c>
      <c r="C40" s="41"/>
      <c r="D40" s="3"/>
      <c r="E40" s="31"/>
      <c r="F40"/>
      <c r="I40" s="24"/>
      <c r="J40" s="22"/>
      <c r="K40" s="3"/>
      <c r="L40"/>
    </row>
    <row r="41" spans="1:16" x14ac:dyDescent="0.35">
      <c r="D41" s="3"/>
      <c r="E41" s="31"/>
      <c r="F41"/>
      <c r="I41" s="24"/>
      <c r="J41" s="22"/>
      <c r="K41" s="3"/>
      <c r="L41"/>
    </row>
    <row r="42" spans="1:16" ht="21" x14ac:dyDescent="0.5">
      <c r="A42" s="33" t="s">
        <v>69</v>
      </c>
      <c r="B42" s="33"/>
      <c r="C42" s="33"/>
      <c r="D42" s="33"/>
      <c r="E42" s="33"/>
      <c r="F42" s="33"/>
      <c r="G42" s="33"/>
      <c r="H42" s="33"/>
      <c r="I42" s="33"/>
      <c r="J42" s="33"/>
      <c r="K42" s="33"/>
      <c r="L42" s="33"/>
      <c r="M42" s="33"/>
      <c r="N42" s="33"/>
      <c r="O42" s="33"/>
      <c r="P42" s="33"/>
    </row>
    <row r="43" spans="1:16" s="20" customFormat="1" ht="71" customHeight="1" x14ac:dyDescent="0.35">
      <c r="B43" s="73" t="s">
        <v>2</v>
      </c>
      <c r="C43" s="72" t="s">
        <v>43</v>
      </c>
      <c r="D43" s="23" t="s">
        <v>105</v>
      </c>
      <c r="E43" s="72" t="s">
        <v>63</v>
      </c>
      <c r="F43" s="72" t="s">
        <v>74</v>
      </c>
      <c r="G43" s="72" t="s">
        <v>107</v>
      </c>
      <c r="H43" s="72" t="s">
        <v>85</v>
      </c>
      <c r="I43" s="21" t="s">
        <v>66</v>
      </c>
      <c r="J43" s="23" t="s">
        <v>108</v>
      </c>
      <c r="K43" s="72" t="s">
        <v>44</v>
      </c>
      <c r="L43" s="72" t="s">
        <v>45</v>
      </c>
      <c r="M43" s="21" t="s">
        <v>84</v>
      </c>
      <c r="N43" s="21" t="s">
        <v>86</v>
      </c>
      <c r="O43" s="21" t="s">
        <v>87</v>
      </c>
      <c r="P43" s="21" t="s">
        <v>88</v>
      </c>
    </row>
    <row r="44" spans="1:16" s="20" customFormat="1" ht="26" x14ac:dyDescent="0.35">
      <c r="A44" s="71" t="s">
        <v>62</v>
      </c>
      <c r="B44" s="63" t="s">
        <v>5</v>
      </c>
      <c r="C44" s="63" t="s">
        <v>71</v>
      </c>
      <c r="D44" s="63" t="s">
        <v>6</v>
      </c>
      <c r="E44" s="63" t="s">
        <v>64</v>
      </c>
      <c r="F44" s="63" t="s">
        <v>65</v>
      </c>
      <c r="G44" s="63" t="s">
        <v>61</v>
      </c>
      <c r="H44" s="63" t="s">
        <v>60</v>
      </c>
      <c r="I44" s="44">
        <v>1203</v>
      </c>
      <c r="J44" s="43" t="str">
        <f>IF(C44="", "", VLOOKUP(C44,'Material Categories (locked) '!$D$6:$E$26,2,FALSE))</f>
        <v>m3 (cubic meter)</v>
      </c>
      <c r="K44" s="63" t="s">
        <v>90</v>
      </c>
      <c r="L44" s="64">
        <v>47339</v>
      </c>
      <c r="M44" s="70">
        <v>218</v>
      </c>
      <c r="N44" s="70">
        <v>11.1</v>
      </c>
      <c r="O44" s="70">
        <v>15.2</v>
      </c>
      <c r="P44" s="70">
        <v>245</v>
      </c>
    </row>
    <row r="45" spans="1:16" x14ac:dyDescent="0.35">
      <c r="A45">
        <v>1</v>
      </c>
      <c r="B45" s="65"/>
      <c r="C45" s="65"/>
      <c r="D45" s="65"/>
      <c r="E45" s="65"/>
      <c r="F45" s="65"/>
      <c r="G45" s="65"/>
      <c r="H45" s="65"/>
      <c r="I45" s="46"/>
      <c r="J45" s="47" t="str">
        <f>IF(C45="", "", VLOOKUP(C45,'Material Categories (locked) '!$D$6:$E$26,2,FALSE))</f>
        <v/>
      </c>
      <c r="K45" s="65"/>
      <c r="L45" s="66"/>
      <c r="M45" s="45"/>
      <c r="N45" s="45"/>
      <c r="O45" s="45"/>
      <c r="P45" s="45"/>
    </row>
    <row r="46" spans="1:16" x14ac:dyDescent="0.35">
      <c r="A46">
        <v>2</v>
      </c>
      <c r="B46" s="65"/>
      <c r="C46" s="65"/>
      <c r="D46" s="65"/>
      <c r="E46" s="65"/>
      <c r="F46" s="65"/>
      <c r="G46" s="65"/>
      <c r="H46" s="65"/>
      <c r="I46" s="46"/>
      <c r="J46" s="47" t="str">
        <f>IF(C46="", "", VLOOKUP(C46,'Material Categories (locked) '!$D$6:$E$26,2,FALSE))</f>
        <v/>
      </c>
      <c r="K46" s="65"/>
      <c r="L46" s="66"/>
      <c r="M46" s="45"/>
      <c r="N46" s="45"/>
      <c r="O46" s="45"/>
      <c r="P46" s="45"/>
    </row>
    <row r="47" spans="1:16" x14ac:dyDescent="0.35">
      <c r="A47">
        <v>3</v>
      </c>
      <c r="B47" s="65"/>
      <c r="C47" s="65"/>
      <c r="D47" s="65"/>
      <c r="E47" s="65"/>
      <c r="F47" s="65"/>
      <c r="G47" s="65"/>
      <c r="H47" s="65"/>
      <c r="I47" s="46"/>
      <c r="J47" s="47" t="str">
        <f>IF(C47="", "", VLOOKUP(C47,'Material Categories (locked) '!$D$6:$E$26,2,FALSE))</f>
        <v/>
      </c>
      <c r="K47" s="65"/>
      <c r="L47" s="66"/>
      <c r="M47" s="45"/>
      <c r="N47" s="45"/>
      <c r="O47" s="45"/>
      <c r="P47" s="45"/>
    </row>
    <row r="48" spans="1:16" x14ac:dyDescent="0.35">
      <c r="A48">
        <v>4</v>
      </c>
      <c r="B48" s="65"/>
      <c r="C48" s="65"/>
      <c r="D48" s="65"/>
      <c r="E48" s="65"/>
      <c r="F48" s="65"/>
      <c r="G48" s="65"/>
      <c r="H48" s="65"/>
      <c r="I48" s="46"/>
      <c r="J48" s="47" t="str">
        <f>IF(C48="", "", VLOOKUP(C48,'Material Categories (locked) '!$D$6:$E$26,2,FALSE))</f>
        <v/>
      </c>
      <c r="K48" s="65"/>
      <c r="L48" s="66"/>
      <c r="M48" s="45"/>
      <c r="N48" s="45"/>
      <c r="O48" s="45"/>
      <c r="P48" s="45"/>
    </row>
    <row r="49" spans="1:16" x14ac:dyDescent="0.35">
      <c r="A49">
        <v>5</v>
      </c>
      <c r="B49" s="65"/>
      <c r="C49" s="65"/>
      <c r="D49" s="65"/>
      <c r="E49" s="65"/>
      <c r="F49" s="65"/>
      <c r="G49" s="65"/>
      <c r="H49" s="65"/>
      <c r="I49" s="46"/>
      <c r="J49" s="47" t="str">
        <f>IF(C49="", "", VLOOKUP(C49,'Material Categories (locked) '!$D$6:$E$26,2,FALSE))</f>
        <v/>
      </c>
      <c r="K49" s="65"/>
      <c r="L49" s="66"/>
      <c r="M49" s="45"/>
      <c r="N49" s="45"/>
      <c r="O49" s="45"/>
      <c r="P49" s="45"/>
    </row>
    <row r="50" spans="1:16" x14ac:dyDescent="0.35">
      <c r="A50">
        <v>6</v>
      </c>
      <c r="B50" s="65"/>
      <c r="C50" s="65"/>
      <c r="D50" s="65"/>
      <c r="E50" s="65"/>
      <c r="F50" s="65"/>
      <c r="G50" s="65"/>
      <c r="H50" s="65"/>
      <c r="I50" s="46"/>
      <c r="J50" s="47" t="str">
        <f>IF(C50="", "", VLOOKUP(C50,'Material Categories (locked) '!$D$6:$E$26,2,FALSE))</f>
        <v/>
      </c>
      <c r="K50" s="65"/>
      <c r="L50" s="66"/>
      <c r="M50" s="45"/>
      <c r="N50" s="45"/>
      <c r="O50" s="45"/>
      <c r="P50" s="45"/>
    </row>
    <row r="51" spans="1:16" x14ac:dyDescent="0.35">
      <c r="A51">
        <v>7</v>
      </c>
      <c r="B51" s="65"/>
      <c r="C51" s="65"/>
      <c r="D51" s="65"/>
      <c r="E51" s="65"/>
      <c r="F51" s="65"/>
      <c r="G51" s="65"/>
      <c r="H51" s="65"/>
      <c r="I51" s="46"/>
      <c r="J51" s="47" t="str">
        <f>IF(C51="", "", VLOOKUP(C51,'Material Categories (locked) '!$D$6:$E$26,2,FALSE))</f>
        <v/>
      </c>
      <c r="K51" s="65"/>
      <c r="L51" s="66"/>
      <c r="M51" s="45"/>
      <c r="N51" s="45"/>
      <c r="O51" s="45"/>
      <c r="P51" s="45"/>
    </row>
    <row r="52" spans="1:16" x14ac:dyDescent="0.35">
      <c r="A52">
        <v>8</v>
      </c>
      <c r="B52" s="65"/>
      <c r="C52" s="65"/>
      <c r="D52" s="65"/>
      <c r="E52" s="65"/>
      <c r="F52" s="65"/>
      <c r="G52" s="65"/>
      <c r="H52" s="65"/>
      <c r="I52" s="46"/>
      <c r="J52" s="47" t="str">
        <f>IF(C52="", "", VLOOKUP(C52,'Material Categories (locked) '!$D$6:$E$26,2,FALSE))</f>
        <v/>
      </c>
      <c r="K52" s="65"/>
      <c r="L52" s="66"/>
      <c r="M52" s="45"/>
      <c r="N52" s="45"/>
      <c r="O52" s="45"/>
      <c r="P52" s="45"/>
    </row>
    <row r="53" spans="1:16" x14ac:dyDescent="0.35">
      <c r="A53">
        <v>9</v>
      </c>
      <c r="B53" s="65"/>
      <c r="C53" s="65"/>
      <c r="D53" s="65"/>
      <c r="E53" s="65"/>
      <c r="F53" s="65"/>
      <c r="G53" s="65"/>
      <c r="H53" s="65"/>
      <c r="I53" s="46"/>
      <c r="J53" s="47"/>
      <c r="K53" s="65"/>
      <c r="L53" s="66"/>
      <c r="M53" s="45"/>
      <c r="N53" s="45"/>
      <c r="O53" s="45"/>
      <c r="P53" s="45"/>
    </row>
    <row r="54" spans="1:16" x14ac:dyDescent="0.35">
      <c r="A54">
        <v>10</v>
      </c>
      <c r="B54" s="65"/>
      <c r="C54" s="65"/>
      <c r="D54" s="65"/>
      <c r="E54" s="65"/>
      <c r="F54" s="65"/>
      <c r="G54" s="65"/>
      <c r="H54" s="65"/>
      <c r="I54" s="46"/>
      <c r="J54" s="47"/>
      <c r="K54" s="65"/>
      <c r="L54" s="66"/>
      <c r="M54" s="45"/>
      <c r="N54" s="45"/>
      <c r="O54" s="45"/>
      <c r="P54" s="45"/>
    </row>
    <row r="55" spans="1:16" x14ac:dyDescent="0.35">
      <c r="A55">
        <v>11</v>
      </c>
      <c r="B55" s="65"/>
      <c r="C55" s="65"/>
      <c r="D55" s="65"/>
      <c r="E55" s="65"/>
      <c r="F55" s="65"/>
      <c r="G55" s="65"/>
      <c r="H55" s="65"/>
      <c r="I55" s="46"/>
      <c r="J55" s="47"/>
      <c r="K55" s="65"/>
      <c r="L55" s="66"/>
      <c r="M55" s="45"/>
      <c r="N55" s="45"/>
      <c r="O55" s="45"/>
      <c r="P55" s="45"/>
    </row>
    <row r="56" spans="1:16" x14ac:dyDescent="0.35">
      <c r="A56">
        <v>12</v>
      </c>
      <c r="B56" s="65"/>
      <c r="C56" s="65"/>
      <c r="D56" s="65"/>
      <c r="E56" s="65"/>
      <c r="F56" s="65"/>
      <c r="G56" s="65"/>
      <c r="H56" s="65"/>
      <c r="I56" s="46"/>
      <c r="J56" s="47"/>
      <c r="K56" s="65"/>
      <c r="L56" s="66"/>
      <c r="M56" s="45"/>
      <c r="N56" s="45"/>
      <c r="O56" s="45"/>
      <c r="P56" s="45"/>
    </row>
    <row r="57" spans="1:16" x14ac:dyDescent="0.35">
      <c r="A57">
        <v>13</v>
      </c>
      <c r="B57" s="65"/>
      <c r="C57" s="65"/>
      <c r="D57" s="65"/>
      <c r="E57" s="65"/>
      <c r="F57" s="65"/>
      <c r="G57" s="65"/>
      <c r="H57" s="65"/>
      <c r="I57" s="46"/>
      <c r="J57" s="47" t="str">
        <f>IF(C57="", "", VLOOKUP(C57,'Material Categories (locked) '!$D$6:$E$26,2,FALSE))</f>
        <v/>
      </c>
      <c r="K57" s="65"/>
      <c r="L57" s="66"/>
      <c r="M57" s="45"/>
      <c r="N57" s="45"/>
      <c r="O57" s="45"/>
      <c r="P57" s="45"/>
    </row>
    <row r="58" spans="1:16" x14ac:dyDescent="0.35">
      <c r="A58">
        <v>14</v>
      </c>
      <c r="B58" s="65"/>
      <c r="C58" s="65"/>
      <c r="D58" s="65"/>
      <c r="E58" s="65"/>
      <c r="F58" s="65"/>
      <c r="G58" s="65"/>
      <c r="H58" s="65"/>
      <c r="I58" s="46"/>
      <c r="J58" s="47" t="str">
        <f>IF(C58="", "", VLOOKUP(C58,'Material Categories (locked) '!$D$6:$E$26,2,FALSE))</f>
        <v/>
      </c>
      <c r="K58" s="65"/>
      <c r="L58" s="66"/>
      <c r="M58" s="45"/>
      <c r="N58" s="45"/>
      <c r="O58" s="45"/>
      <c r="P58" s="45"/>
    </row>
    <row r="59" spans="1:16" x14ac:dyDescent="0.35">
      <c r="A59">
        <v>15</v>
      </c>
      <c r="B59" s="65"/>
      <c r="C59" s="65"/>
      <c r="D59" s="65"/>
      <c r="E59" s="65"/>
      <c r="F59" s="65"/>
      <c r="G59" s="65"/>
      <c r="H59" s="65"/>
      <c r="I59" s="46"/>
      <c r="J59" s="47" t="str">
        <f>IF(C59="", "", VLOOKUP(C59,'Material Categories (locked) '!$D$6:$E$26,2,FALSE))</f>
        <v/>
      </c>
      <c r="K59" s="65"/>
      <c r="L59" s="66"/>
      <c r="M59" s="45"/>
      <c r="N59" s="45"/>
      <c r="O59" s="45"/>
      <c r="P59" s="45"/>
    </row>
    <row r="60" spans="1:16" x14ac:dyDescent="0.35">
      <c r="A60">
        <v>16</v>
      </c>
      <c r="B60" s="65"/>
      <c r="C60" s="65"/>
      <c r="D60" s="65"/>
      <c r="E60" s="65"/>
      <c r="F60" s="65"/>
      <c r="G60" s="65"/>
      <c r="H60" s="65"/>
      <c r="I60" s="46"/>
      <c r="J60" s="47" t="str">
        <f>IF(C60="", "", VLOOKUP(C60,'Material Categories (locked) '!$D$6:$E$26,2,FALSE))</f>
        <v/>
      </c>
      <c r="K60" s="65"/>
      <c r="L60" s="66"/>
      <c r="M60" s="45"/>
      <c r="N60" s="45"/>
      <c r="O60" s="45"/>
      <c r="P60" s="45"/>
    </row>
    <row r="61" spans="1:16" ht="16" x14ac:dyDescent="0.4">
      <c r="B61" s="75" t="s">
        <v>75</v>
      </c>
      <c r="E61" s="9"/>
    </row>
    <row r="62" spans="1:16" x14ac:dyDescent="0.35">
      <c r="B62" s="75" t="s">
        <v>76</v>
      </c>
      <c r="L62" s="25"/>
      <c r="M62" s="26"/>
      <c r="N62" s="26"/>
      <c r="O62" s="26"/>
      <c r="P62" s="26"/>
    </row>
    <row r="63" spans="1:16" ht="16" x14ac:dyDescent="0.4">
      <c r="B63" s="75" t="s">
        <v>91</v>
      </c>
      <c r="C63" s="10"/>
      <c r="D63" s="10"/>
    </row>
    <row r="64" spans="1:16" ht="42.5" customHeight="1" x14ac:dyDescent="0.35">
      <c r="B64" s="144" t="s">
        <v>106</v>
      </c>
      <c r="C64" s="144"/>
      <c r="D64" s="144"/>
      <c r="E64" s="144"/>
      <c r="F64" s="144"/>
      <c r="G64" s="144"/>
    </row>
    <row r="65" spans="2:7" x14ac:dyDescent="0.35">
      <c r="B65" s="144" t="s">
        <v>104</v>
      </c>
      <c r="C65" s="144"/>
      <c r="D65" s="144"/>
      <c r="E65" s="144"/>
      <c r="F65" s="144"/>
      <c r="G65" s="144"/>
    </row>
    <row r="108" spans="5:5" x14ac:dyDescent="0.35">
      <c r="E108"/>
    </row>
    <row r="109" spans="5:5" x14ac:dyDescent="0.35">
      <c r="E109"/>
    </row>
    <row r="110" spans="5:5" x14ac:dyDescent="0.35">
      <c r="E110"/>
    </row>
    <row r="111" spans="5:5" x14ac:dyDescent="0.35">
      <c r="E111"/>
    </row>
    <row r="112" spans="5:5" x14ac:dyDescent="0.35">
      <c r="E112"/>
    </row>
    <row r="113" spans="5:5" x14ac:dyDescent="0.35">
      <c r="E113"/>
    </row>
    <row r="114" spans="5:5" x14ac:dyDescent="0.35">
      <c r="E114"/>
    </row>
    <row r="115" spans="5:5" x14ac:dyDescent="0.35">
      <c r="E115"/>
    </row>
    <row r="116" spans="5:5" x14ac:dyDescent="0.35">
      <c r="E116"/>
    </row>
    <row r="117" spans="5:5" x14ac:dyDescent="0.35">
      <c r="E117"/>
    </row>
    <row r="118" spans="5:5" x14ac:dyDescent="0.35">
      <c r="E118"/>
    </row>
    <row r="119" spans="5:5" x14ac:dyDescent="0.35">
      <c r="E119"/>
    </row>
    <row r="120" spans="5:5" x14ac:dyDescent="0.35">
      <c r="E120"/>
    </row>
    <row r="121" spans="5:5" x14ac:dyDescent="0.35">
      <c r="E121"/>
    </row>
    <row r="122" spans="5:5" x14ac:dyDescent="0.35">
      <c r="E122"/>
    </row>
  </sheetData>
  <mergeCells count="6">
    <mergeCell ref="B65:G65"/>
    <mergeCell ref="B64:G64"/>
    <mergeCell ref="D31:E31"/>
    <mergeCell ref="D32:E32"/>
    <mergeCell ref="D33:E33"/>
    <mergeCell ref="D34:E34"/>
  </mergeCells>
  <phoneticPr fontId="13" type="noConversion"/>
  <dataValidations xWindow="564" yWindow="558" count="4">
    <dataValidation type="list" allowBlank="1" showInputMessage="1" showErrorMessage="1" errorTitle="Invalid Entry!" error="Please select a material category from the list" promptTitle="Material Category" prompt="Please select a material category from the list." sqref="B44:B60" xr:uid="{FED12058-2ACD-4FCC-A1C1-A91671D910F8}">
      <formula1>"Asphalt, Concrete, Steel, Brick, Glass, Insulation"</formula1>
    </dataValidation>
    <dataValidation type="list" allowBlank="1" showInputMessage="1" showErrorMessage="1" sqref="C44" xr:uid="{0D51BF67-A113-4F00-8073-205C9EDC3A6F}">
      <formula1>INDIRECT(B44)</formula1>
    </dataValidation>
    <dataValidation type="list" allowBlank="1" showInputMessage="1" showErrorMessage="1" errorTitle="Invalid Entry!" error="Please input the Material Category to the let and then select a Material Subcategory from the list." promptTitle="Material Subcategory" prompt="Please select a Material Category to the left before selecting a Material Subcategory from the list of available Subcategories. (no Subcategories will be available in this dropdown list until a Material Category has been selected)" sqref="C45:C60" xr:uid="{6784246C-3A13-495B-9A5F-08D1E935F2CF}">
      <formula1>INDIRECT(B45)</formula1>
    </dataValidation>
    <dataValidation errorStyle="warning" allowBlank="1" showInputMessage="1" promptTitle="Please check this box" prompt="Please check this box after completing all appropriate fields in the form. " sqref="C28" xr:uid="{628FDF82-D265-4E7B-B026-E198607A15A5}"/>
  </dataValidations>
  <pageMargins left="0.7" right="0.7" top="0.75" bottom="0.75" header="0.3" footer="0.3"/>
  <pageSetup orientation="portrait" r:id="rId1"/>
  <ignoredErrors>
    <ignoredError sqref="D44" twoDigitTextYear="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2265-DBCD-43B4-AF8D-86201E44CB04}">
  <dimension ref="A1:P114"/>
  <sheetViews>
    <sheetView zoomScaleNormal="100" workbookViewId="0">
      <selection activeCell="D13" sqref="D13"/>
    </sheetView>
  </sheetViews>
  <sheetFormatPr defaultRowHeight="14.5" x14ac:dyDescent="0.35"/>
  <cols>
    <col min="1" max="1" width="5.6328125" customWidth="1"/>
    <col min="2" max="2" width="19.1796875" customWidth="1"/>
    <col min="3" max="3" width="31.26953125" customWidth="1"/>
    <col min="4" max="4" width="19.81640625" customWidth="1"/>
    <col min="5" max="5" width="23.453125" customWidth="1"/>
    <col min="6" max="6" width="33.1796875" customWidth="1"/>
    <col min="7" max="7" width="34.1796875" customWidth="1"/>
    <col min="8" max="8" width="19.90625" customWidth="1"/>
    <col min="9" max="9" width="11.6328125" customWidth="1"/>
    <col min="10" max="12" width="14.7265625" customWidth="1"/>
    <col min="13" max="13" width="15.81640625" customWidth="1"/>
    <col min="14" max="14" width="15.08984375" customWidth="1"/>
  </cols>
  <sheetData>
    <row r="1" spans="1:7" ht="21" x14ac:dyDescent="0.5">
      <c r="A1" s="1" t="s">
        <v>183</v>
      </c>
      <c r="G1" s="114"/>
    </row>
    <row r="2" spans="1:7" x14ac:dyDescent="0.35">
      <c r="A2" s="2" t="s">
        <v>120</v>
      </c>
    </row>
    <row r="3" spans="1:7" x14ac:dyDescent="0.35">
      <c r="A3" s="2" t="s">
        <v>127</v>
      </c>
      <c r="F3" t="s">
        <v>184</v>
      </c>
    </row>
    <row r="4" spans="1:7" x14ac:dyDescent="0.35">
      <c r="A4" s="2"/>
    </row>
    <row r="5" spans="1:7" x14ac:dyDescent="0.35">
      <c r="A5" s="2" t="s">
        <v>47</v>
      </c>
    </row>
    <row r="6" spans="1:7" x14ac:dyDescent="0.35">
      <c r="A6" t="s">
        <v>179</v>
      </c>
    </row>
    <row r="7" spans="1:7" x14ac:dyDescent="0.35">
      <c r="A7" t="s">
        <v>180</v>
      </c>
    </row>
    <row r="8" spans="1:7" x14ac:dyDescent="0.35">
      <c r="A8" s="2"/>
    </row>
    <row r="9" spans="1:7" x14ac:dyDescent="0.35">
      <c r="A9" s="2" t="s">
        <v>121</v>
      </c>
    </row>
    <row r="10" spans="1:7" x14ac:dyDescent="0.35">
      <c r="A10" t="s">
        <v>178</v>
      </c>
    </row>
    <row r="11" spans="1:7" x14ac:dyDescent="0.35">
      <c r="A11" t="s">
        <v>181</v>
      </c>
    </row>
    <row r="12" spans="1:7" x14ac:dyDescent="0.35">
      <c r="A12" s="2"/>
    </row>
    <row r="13" spans="1:7" x14ac:dyDescent="0.35">
      <c r="A13" s="27" t="s">
        <v>48</v>
      </c>
      <c r="F13" t="s">
        <v>41</v>
      </c>
    </row>
    <row r="14" spans="1:7" x14ac:dyDescent="0.35">
      <c r="A14" s="4"/>
      <c r="B14" s="5" t="s">
        <v>0</v>
      </c>
    </row>
    <row r="15" spans="1:7" x14ac:dyDescent="0.35">
      <c r="A15" s="7"/>
      <c r="B15" s="5" t="s">
        <v>1</v>
      </c>
      <c r="C15" s="6"/>
      <c r="D15" s="6"/>
    </row>
    <row r="18" spans="1:14" ht="21" x14ac:dyDescent="0.5">
      <c r="A18" s="32" t="s">
        <v>110</v>
      </c>
      <c r="B18" s="32"/>
      <c r="C18" s="32"/>
      <c r="D18" s="32"/>
      <c r="E18" s="33"/>
      <c r="F18" s="33"/>
      <c r="G18" s="33"/>
      <c r="H18" s="33"/>
      <c r="I18" s="33"/>
      <c r="J18" s="33"/>
      <c r="K18" s="33"/>
      <c r="L18" s="33"/>
      <c r="M18" s="33"/>
      <c r="N18" s="33"/>
    </row>
    <row r="19" spans="1:14" ht="16" x14ac:dyDescent="0.35">
      <c r="B19" s="61" t="s">
        <v>35</v>
      </c>
      <c r="C19" s="62"/>
      <c r="D19" s="22"/>
    </row>
    <row r="20" spans="1:14" ht="16" x14ac:dyDescent="0.35">
      <c r="B20" s="61" t="s">
        <v>67</v>
      </c>
      <c r="C20" s="62"/>
      <c r="D20" s="22"/>
    </row>
    <row r="21" spans="1:14" ht="16" x14ac:dyDescent="0.35">
      <c r="B21" s="61" t="s">
        <v>55</v>
      </c>
      <c r="C21" s="62"/>
      <c r="D21" s="22"/>
    </row>
    <row r="22" spans="1:14" ht="16" x14ac:dyDescent="0.35">
      <c r="B22" s="61" t="s">
        <v>36</v>
      </c>
      <c r="C22" s="62"/>
      <c r="D22" s="3"/>
    </row>
    <row r="23" spans="1:14" ht="16" x14ac:dyDescent="0.35">
      <c r="B23" s="61" t="s">
        <v>37</v>
      </c>
      <c r="C23" s="62"/>
      <c r="D23" s="3"/>
    </row>
    <row r="24" spans="1:14" ht="16" x14ac:dyDescent="0.35">
      <c r="B24" s="61" t="s">
        <v>111</v>
      </c>
      <c r="C24" s="62"/>
      <c r="D24" s="3"/>
    </row>
    <row r="25" spans="1:14" ht="16" x14ac:dyDescent="0.35">
      <c r="B25" s="61" t="s">
        <v>68</v>
      </c>
      <c r="C25" s="74" t="b">
        <v>0</v>
      </c>
      <c r="D25" s="22" t="s">
        <v>54</v>
      </c>
    </row>
    <row r="27" spans="1:14" ht="15" thickBot="1" x14ac:dyDescent="0.4">
      <c r="F27" t="s">
        <v>41</v>
      </c>
    </row>
    <row r="28" spans="1:14" ht="21.5" thickBot="1" x14ac:dyDescent="0.55000000000000004">
      <c r="A28" s="124" t="s">
        <v>128</v>
      </c>
      <c r="B28" s="33"/>
      <c r="C28" s="33"/>
      <c r="D28" s="33"/>
      <c r="E28" s="33"/>
      <c r="F28" s="33"/>
      <c r="G28" s="33"/>
      <c r="H28" s="33"/>
      <c r="I28" s="33"/>
      <c r="J28" s="33"/>
      <c r="K28" s="151" t="s">
        <v>114</v>
      </c>
      <c r="L28" s="152"/>
      <c r="M28" s="151" t="s">
        <v>133</v>
      </c>
      <c r="N28" s="152"/>
    </row>
    <row r="29" spans="1:14" ht="58.5" thickBot="1" x14ac:dyDescent="0.4">
      <c r="A29" s="20"/>
      <c r="B29" s="73" t="s">
        <v>2</v>
      </c>
      <c r="C29" s="72" t="s">
        <v>43</v>
      </c>
      <c r="D29" s="23" t="s">
        <v>105</v>
      </c>
      <c r="E29" s="72" t="s">
        <v>63</v>
      </c>
      <c r="F29" s="72" t="s">
        <v>74</v>
      </c>
      <c r="G29" s="72" t="s">
        <v>107</v>
      </c>
      <c r="H29" s="72" t="s">
        <v>85</v>
      </c>
      <c r="I29" s="21" t="s">
        <v>66</v>
      </c>
      <c r="J29" s="109" t="s">
        <v>108</v>
      </c>
      <c r="K29" s="110" t="s">
        <v>132</v>
      </c>
      <c r="L29" s="111" t="s">
        <v>115</v>
      </c>
      <c r="M29" s="110" t="s">
        <v>134</v>
      </c>
      <c r="N29" s="111" t="s">
        <v>135</v>
      </c>
    </row>
    <row r="30" spans="1:14" s="125" customFormat="1" ht="30" customHeight="1" x14ac:dyDescent="0.35">
      <c r="A30" s="125">
        <v>1</v>
      </c>
      <c r="B30" s="126" t="s">
        <v>5</v>
      </c>
      <c r="C30" s="126" t="s">
        <v>71</v>
      </c>
      <c r="D30" s="126" t="s">
        <v>6</v>
      </c>
      <c r="E30" s="126" t="s">
        <v>64</v>
      </c>
      <c r="F30" s="126" t="s">
        <v>65</v>
      </c>
      <c r="G30" s="126" t="s">
        <v>61</v>
      </c>
      <c r="H30" s="126" t="s">
        <v>60</v>
      </c>
      <c r="I30" s="127">
        <v>850</v>
      </c>
      <c r="J30" s="128" t="str">
        <f>IF(C30="", "", VLOOKUP(C30,'Material Categories (locked) '!$D$6:$E$26,2,FALSE))</f>
        <v>m3 (cubic meter)</v>
      </c>
      <c r="K30" s="127">
        <v>312</v>
      </c>
      <c r="L30" s="129">
        <f>IF(I30*K30&gt;0, I30*K30, "")</f>
        <v>265200</v>
      </c>
      <c r="M30" s="127">
        <v>292</v>
      </c>
      <c r="N30" s="129">
        <f>IF(I30*K30&gt;0, I30*M30, "")</f>
        <v>248200</v>
      </c>
    </row>
    <row r="31" spans="1:14" s="125" customFormat="1" ht="31.5" customHeight="1" x14ac:dyDescent="0.35">
      <c r="A31" s="125">
        <v>2</v>
      </c>
      <c r="B31" s="126" t="s">
        <v>5</v>
      </c>
      <c r="C31" s="126" t="s">
        <v>71</v>
      </c>
      <c r="D31" s="126" t="s">
        <v>6</v>
      </c>
      <c r="E31" s="126" t="s">
        <v>64</v>
      </c>
      <c r="F31" s="126" t="s">
        <v>65</v>
      </c>
      <c r="G31" s="126" t="s">
        <v>136</v>
      </c>
      <c r="H31" s="126" t="s">
        <v>129</v>
      </c>
      <c r="I31" s="127">
        <v>400</v>
      </c>
      <c r="J31" s="128" t="str">
        <f>IF(C31="", "", VLOOKUP(C31,'Material Categories (locked) '!$D$6:$E$26,2,FALSE))</f>
        <v>m3 (cubic meter)</v>
      </c>
      <c r="K31" s="127">
        <v>342</v>
      </c>
      <c r="L31" s="129">
        <f t="shared" ref="L31:L37" si="0">IF(I31*K31&gt;0, I31*K31, "")</f>
        <v>136800</v>
      </c>
      <c r="M31" s="127">
        <v>332</v>
      </c>
      <c r="N31" s="129">
        <f>IF(I31*M31&gt;0, I31*M31, "")</f>
        <v>132800</v>
      </c>
    </row>
    <row r="32" spans="1:14" s="125" customFormat="1" ht="26" x14ac:dyDescent="0.35">
      <c r="A32" s="125">
        <v>3</v>
      </c>
      <c r="B32" s="126" t="s">
        <v>5</v>
      </c>
      <c r="C32" s="126" t="s">
        <v>71</v>
      </c>
      <c r="D32" s="126" t="s">
        <v>6</v>
      </c>
      <c r="E32" s="126" t="s">
        <v>64</v>
      </c>
      <c r="F32" s="126" t="s">
        <v>65</v>
      </c>
      <c r="G32" s="126" t="s">
        <v>137</v>
      </c>
      <c r="H32" s="126" t="s">
        <v>130</v>
      </c>
      <c r="I32" s="127">
        <v>550</v>
      </c>
      <c r="J32" s="128" t="str">
        <f>IF(C32="", "", VLOOKUP(C32,'Material Categories (locked) '!$D$6:$E$26,2,FALSE))</f>
        <v>m3 (cubic meter)</v>
      </c>
      <c r="K32" s="127">
        <v>372</v>
      </c>
      <c r="L32" s="129">
        <f t="shared" si="0"/>
        <v>204600</v>
      </c>
      <c r="M32" s="127">
        <v>368</v>
      </c>
      <c r="N32" s="129">
        <f>IF(I32*M32&gt;0, I32*M32, "")</f>
        <v>202400</v>
      </c>
    </row>
    <row r="33" spans="1:16" s="125" customFormat="1" ht="26" x14ac:dyDescent="0.35">
      <c r="A33" s="125">
        <v>4</v>
      </c>
      <c r="B33" s="126" t="s">
        <v>5</v>
      </c>
      <c r="C33" s="126" t="s">
        <v>71</v>
      </c>
      <c r="D33" s="126" t="s">
        <v>6</v>
      </c>
      <c r="E33" s="126" t="s">
        <v>64</v>
      </c>
      <c r="F33" s="126" t="s">
        <v>65</v>
      </c>
      <c r="G33" s="126" t="s">
        <v>138</v>
      </c>
      <c r="H33" s="126" t="s">
        <v>131</v>
      </c>
      <c r="I33" s="127">
        <v>300</v>
      </c>
      <c r="J33" s="128" t="str">
        <f>IF(C33="", "", VLOOKUP(C33,'Material Categories (locked) '!$D$6:$E$26,2,FALSE))</f>
        <v>m3 (cubic meter)</v>
      </c>
      <c r="K33" s="127">
        <v>394</v>
      </c>
      <c r="L33" s="129">
        <f t="shared" si="0"/>
        <v>118200</v>
      </c>
      <c r="M33" s="127">
        <v>412</v>
      </c>
      <c r="N33" s="129">
        <f>IF(I33*M33&gt;0, I33*M33, "")</f>
        <v>123600</v>
      </c>
    </row>
    <row r="34" spans="1:16" x14ac:dyDescent="0.35">
      <c r="A34">
        <v>5</v>
      </c>
      <c r="B34" s="65"/>
      <c r="C34" s="65"/>
      <c r="D34" s="65"/>
      <c r="E34" s="65"/>
      <c r="F34" s="65"/>
      <c r="G34" s="65"/>
      <c r="H34" s="65"/>
      <c r="I34" s="112"/>
      <c r="J34" s="47" t="str">
        <f>IF(C34="", "", VLOOKUP(C34,'Material Categories (locked) '!$D$6:$E$26,2,FALSE))</f>
        <v/>
      </c>
      <c r="K34" s="106"/>
      <c r="L34" s="105" t="str">
        <f t="shared" si="0"/>
        <v/>
      </c>
      <c r="M34" s="106"/>
      <c r="N34" s="105" t="str">
        <f t="shared" ref="N34:N37" si="1">IF(I34*M34&gt;0, I34*M34, "")</f>
        <v/>
      </c>
    </row>
    <row r="35" spans="1:16" x14ac:dyDescent="0.35">
      <c r="A35">
        <v>6</v>
      </c>
      <c r="B35" s="65"/>
      <c r="C35" s="65"/>
      <c r="D35" s="65"/>
      <c r="E35" s="65"/>
      <c r="F35" s="65"/>
      <c r="G35" s="65"/>
      <c r="H35" s="65"/>
      <c r="I35" s="112"/>
      <c r="J35" s="47" t="str">
        <f>IF(C35="", "", VLOOKUP(C35,'Material Categories (locked) '!$D$6:$E$26,2,FALSE))</f>
        <v/>
      </c>
      <c r="K35" s="106"/>
      <c r="L35" s="105" t="str">
        <f t="shared" si="0"/>
        <v/>
      </c>
      <c r="M35" s="106"/>
      <c r="N35" s="105" t="str">
        <f t="shared" si="1"/>
        <v/>
      </c>
    </row>
    <row r="36" spans="1:16" x14ac:dyDescent="0.35">
      <c r="A36">
        <v>7</v>
      </c>
      <c r="B36" s="65"/>
      <c r="C36" s="65"/>
      <c r="D36" s="65"/>
      <c r="E36" s="65"/>
      <c r="F36" s="65"/>
      <c r="G36" s="65"/>
      <c r="H36" s="65"/>
      <c r="I36" s="112"/>
      <c r="J36" s="47" t="str">
        <f>IF(C36="", "", VLOOKUP(C36,'Material Categories (locked) '!$D$6:$E$26,2,FALSE))</f>
        <v/>
      </c>
      <c r="K36" s="106"/>
      <c r="L36" s="105" t="str">
        <f t="shared" si="0"/>
        <v/>
      </c>
      <c r="M36" s="106"/>
      <c r="N36" s="105" t="str">
        <f t="shared" si="1"/>
        <v/>
      </c>
    </row>
    <row r="37" spans="1:16" x14ac:dyDescent="0.35">
      <c r="A37">
        <v>8</v>
      </c>
      <c r="B37" s="65"/>
      <c r="C37" s="65"/>
      <c r="D37" s="65"/>
      <c r="E37" s="65"/>
      <c r="F37" s="65"/>
      <c r="G37" s="65"/>
      <c r="H37" s="65"/>
      <c r="I37" s="112"/>
      <c r="J37" s="47" t="str">
        <f>IF(C37="", "", VLOOKUP(C37,'Material Categories (locked) '!$D$6:$E$26,2,FALSE))</f>
        <v/>
      </c>
      <c r="K37" s="106"/>
      <c r="L37" s="105" t="str">
        <f t="shared" si="0"/>
        <v/>
      </c>
      <c r="M37" s="106"/>
      <c r="N37" s="105" t="str">
        <f t="shared" si="1"/>
        <v/>
      </c>
    </row>
    <row r="39" spans="1:16" ht="29" x14ac:dyDescent="0.35">
      <c r="L39" s="123" t="s">
        <v>174</v>
      </c>
      <c r="N39" s="123" t="s">
        <v>175</v>
      </c>
    </row>
    <row r="40" spans="1:16" ht="19.5" customHeight="1" x14ac:dyDescent="0.35">
      <c r="H40" s="104" t="s">
        <v>112</v>
      </c>
      <c r="I40" s="105">
        <f>SUM(I30:I37)</f>
        <v>2100</v>
      </c>
      <c r="J40" s="47" t="str">
        <f>IF(ISBLANK(J30),"-",J30)</f>
        <v>m3 (cubic meter)</v>
      </c>
      <c r="K40" s="24" t="s">
        <v>113</v>
      </c>
      <c r="L40" s="105">
        <f>SUM(L30:L37)</f>
        <v>724800</v>
      </c>
      <c r="M40" s="24" t="s">
        <v>113</v>
      </c>
      <c r="N40" s="105">
        <f>SUM(N30:N37)</f>
        <v>707000</v>
      </c>
    </row>
    <row r="41" spans="1:16" ht="15" thickBot="1" x14ac:dyDescent="0.4">
      <c r="H41" s="104"/>
      <c r="I41" s="107"/>
      <c r="J41" s="107"/>
      <c r="K41" s="107"/>
      <c r="L41" s="107"/>
      <c r="M41" s="107"/>
      <c r="N41" s="107"/>
    </row>
    <row r="42" spans="1:16" ht="15" thickBot="1" x14ac:dyDescent="0.4">
      <c r="H42" s="104"/>
      <c r="I42" s="107"/>
      <c r="J42" s="107"/>
      <c r="L42" s="108" t="s">
        <v>118</v>
      </c>
      <c r="M42" s="149" t="str">
        <f>IF(N40&lt;=L40, "COMPLIANT", "NON-COMPLIANT")</f>
        <v>COMPLIANT</v>
      </c>
      <c r="N42" s="150"/>
    </row>
    <row r="43" spans="1:16" x14ac:dyDescent="0.35">
      <c r="K43" s="107"/>
      <c r="M43" s="107"/>
    </row>
    <row r="44" spans="1:16" ht="15" thickBot="1" x14ac:dyDescent="0.4"/>
    <row r="45" spans="1:16" ht="21.5" thickBot="1" x14ac:dyDescent="0.55000000000000004">
      <c r="A45" s="33" t="s">
        <v>116</v>
      </c>
      <c r="B45" s="33"/>
      <c r="C45" s="33"/>
      <c r="D45" s="33"/>
      <c r="E45" s="33"/>
      <c r="F45" s="33"/>
      <c r="G45" s="33"/>
      <c r="H45" s="33"/>
      <c r="I45" s="33"/>
      <c r="J45" s="33"/>
      <c r="K45" s="151" t="s">
        <v>114</v>
      </c>
      <c r="L45" s="152"/>
      <c r="M45" s="151" t="s">
        <v>133</v>
      </c>
      <c r="N45" s="152"/>
    </row>
    <row r="46" spans="1:16" ht="58.5" thickBot="1" x14ac:dyDescent="0.4">
      <c r="A46" s="20"/>
      <c r="B46" s="73" t="s">
        <v>2</v>
      </c>
      <c r="C46" s="72" t="s">
        <v>43</v>
      </c>
      <c r="D46" s="23" t="s">
        <v>105</v>
      </c>
      <c r="E46" s="72" t="s">
        <v>63</v>
      </c>
      <c r="F46" s="72" t="s">
        <v>74</v>
      </c>
      <c r="G46" s="72" t="s">
        <v>107</v>
      </c>
      <c r="H46" s="72" t="s">
        <v>85</v>
      </c>
      <c r="I46" s="21" t="s">
        <v>66</v>
      </c>
      <c r="J46" s="109" t="s">
        <v>108</v>
      </c>
      <c r="K46" s="110" t="s">
        <v>132</v>
      </c>
      <c r="L46" s="111" t="s">
        <v>115</v>
      </c>
      <c r="M46" s="110" t="s">
        <v>134</v>
      </c>
      <c r="N46" s="111" t="s">
        <v>135</v>
      </c>
    </row>
    <row r="47" spans="1:16" s="20" customFormat="1" ht="15.5" customHeight="1" x14ac:dyDescent="0.35">
      <c r="A47" s="71" t="s">
        <v>62</v>
      </c>
      <c r="B47" s="115" t="s">
        <v>5</v>
      </c>
      <c r="C47" s="115" t="s">
        <v>71</v>
      </c>
      <c r="D47" s="115" t="s">
        <v>6</v>
      </c>
      <c r="E47" s="115" t="s">
        <v>64</v>
      </c>
      <c r="F47" s="115" t="s">
        <v>65</v>
      </c>
      <c r="G47" s="115" t="s">
        <v>61</v>
      </c>
      <c r="H47" s="115" t="s">
        <v>60</v>
      </c>
      <c r="I47" s="117">
        <v>850</v>
      </c>
      <c r="J47" s="116" t="str">
        <f>IF(C47="", "", VLOOKUP(C47,'Material Categories (locked) '!$D$6:$E$26,2,FALSE))</f>
        <v>m3 (cubic meter)</v>
      </c>
      <c r="K47" s="121">
        <v>312</v>
      </c>
      <c r="L47" s="122">
        <f>IF(I47*K47&gt;0, I47*K47, "")</f>
        <v>265200</v>
      </c>
      <c r="M47" s="117">
        <v>245</v>
      </c>
      <c r="N47" s="122">
        <f>IF(I47*M47&gt;0, K47*M47, "")</f>
        <v>76440</v>
      </c>
      <c r="O47"/>
      <c r="P47"/>
    </row>
    <row r="48" spans="1:16" x14ac:dyDescent="0.35">
      <c r="A48">
        <v>1</v>
      </c>
      <c r="B48" s="65"/>
      <c r="C48" s="65"/>
      <c r="D48" s="65"/>
      <c r="E48" s="65"/>
      <c r="F48" s="65"/>
      <c r="G48" s="65"/>
      <c r="H48" s="65"/>
      <c r="I48" s="112"/>
      <c r="J48" s="47"/>
      <c r="K48" s="106"/>
      <c r="L48" s="105"/>
      <c r="M48" s="106"/>
      <c r="N48" s="105"/>
    </row>
    <row r="49" spans="1:14" x14ac:dyDescent="0.35">
      <c r="A49">
        <v>2</v>
      </c>
      <c r="B49" s="65"/>
      <c r="C49" s="65"/>
      <c r="D49" s="65"/>
      <c r="E49" s="65"/>
      <c r="F49" s="65"/>
      <c r="G49" s="65"/>
      <c r="H49" s="65"/>
      <c r="I49" s="112"/>
      <c r="J49" s="47"/>
      <c r="K49" s="106"/>
      <c r="L49" s="105"/>
      <c r="M49" s="106"/>
      <c r="N49" s="105"/>
    </row>
    <row r="50" spans="1:14" x14ac:dyDescent="0.35">
      <c r="A50">
        <v>3</v>
      </c>
      <c r="B50" s="65"/>
      <c r="C50" s="65"/>
      <c r="D50" s="65"/>
      <c r="E50" s="65"/>
      <c r="F50" s="65"/>
      <c r="G50" s="65"/>
      <c r="H50" s="65"/>
      <c r="I50" s="112"/>
      <c r="J50" s="47"/>
      <c r="K50" s="106"/>
      <c r="L50" s="105"/>
      <c r="M50" s="106"/>
      <c r="N50" s="105"/>
    </row>
    <row r="51" spans="1:14" x14ac:dyDescent="0.35">
      <c r="A51">
        <v>4</v>
      </c>
      <c r="B51" s="65"/>
      <c r="C51" s="65"/>
      <c r="D51" s="65"/>
      <c r="E51" s="65"/>
      <c r="F51" s="65"/>
      <c r="G51" s="65"/>
      <c r="H51" s="65"/>
      <c r="I51" s="112"/>
      <c r="J51" s="47"/>
      <c r="K51" s="106"/>
      <c r="L51" s="105"/>
      <c r="M51" s="106"/>
      <c r="N51" s="105"/>
    </row>
    <row r="52" spans="1:14" x14ac:dyDescent="0.35">
      <c r="A52">
        <v>5</v>
      </c>
      <c r="B52" s="65"/>
      <c r="C52" s="65"/>
      <c r="D52" s="65"/>
      <c r="E52" s="65"/>
      <c r="F52" s="65"/>
      <c r="G52" s="65"/>
      <c r="H52" s="65"/>
      <c r="I52" s="112"/>
      <c r="J52" s="47" t="str">
        <f>IF(C52="", "", VLOOKUP(C52,'Material Categories (locked) '!$D$6:$E$26,2,FALSE))</f>
        <v/>
      </c>
      <c r="K52" s="106"/>
      <c r="L52" s="105" t="str">
        <f t="shared" ref="L52:L55" si="2">IF(I52*K52&gt;0, I52*K52, "")</f>
        <v/>
      </c>
      <c r="M52" s="106"/>
      <c r="N52" s="105" t="str">
        <f t="shared" ref="N52:N55" si="3">IF(I52*M52&gt;0, I52*M52, "")</f>
        <v/>
      </c>
    </row>
    <row r="53" spans="1:14" x14ac:dyDescent="0.35">
      <c r="A53">
        <v>6</v>
      </c>
      <c r="B53" s="65"/>
      <c r="C53" s="65"/>
      <c r="D53" s="65"/>
      <c r="E53" s="65"/>
      <c r="F53" s="65"/>
      <c r="G53" s="65"/>
      <c r="H53" s="65"/>
      <c r="I53" s="112"/>
      <c r="J53" s="47" t="str">
        <f>IF(C53="", "", VLOOKUP(C53,'Material Categories (locked) '!$D$6:$E$26,2,FALSE))</f>
        <v/>
      </c>
      <c r="K53" s="106"/>
      <c r="L53" s="105" t="str">
        <f t="shared" si="2"/>
        <v/>
      </c>
      <c r="M53" s="106"/>
      <c r="N53" s="105" t="str">
        <f t="shared" si="3"/>
        <v/>
      </c>
    </row>
    <row r="54" spans="1:14" x14ac:dyDescent="0.35">
      <c r="A54">
        <v>7</v>
      </c>
      <c r="B54" s="65"/>
      <c r="C54" s="65"/>
      <c r="D54" s="65"/>
      <c r="E54" s="65"/>
      <c r="F54" s="65"/>
      <c r="G54" s="65"/>
      <c r="H54" s="65"/>
      <c r="I54" s="112"/>
      <c r="J54" s="47" t="str">
        <f>IF(C54="", "", VLOOKUP(C54,'Material Categories (locked) '!$D$6:$E$26,2,FALSE))</f>
        <v/>
      </c>
      <c r="K54" s="106"/>
      <c r="L54" s="105" t="str">
        <f t="shared" si="2"/>
        <v/>
      </c>
      <c r="M54" s="106"/>
      <c r="N54" s="105" t="str">
        <f t="shared" si="3"/>
        <v/>
      </c>
    </row>
    <row r="55" spans="1:14" x14ac:dyDescent="0.35">
      <c r="A55">
        <v>8</v>
      </c>
      <c r="B55" s="65"/>
      <c r="C55" s="65"/>
      <c r="D55" s="65"/>
      <c r="E55" s="65"/>
      <c r="F55" s="65"/>
      <c r="G55" s="65"/>
      <c r="H55" s="65"/>
      <c r="I55" s="112"/>
      <c r="J55" s="47" t="str">
        <f>IF(C55="", "", VLOOKUP(C55,'Material Categories (locked) '!$D$6:$E$26,2,FALSE))</f>
        <v/>
      </c>
      <c r="K55" s="106"/>
      <c r="L55" s="105" t="str">
        <f t="shared" si="2"/>
        <v/>
      </c>
      <c r="M55" s="106"/>
      <c r="N55" s="105" t="str">
        <f t="shared" si="3"/>
        <v/>
      </c>
    </row>
    <row r="57" spans="1:14" ht="28" customHeight="1" x14ac:dyDescent="0.35">
      <c r="L57" s="123" t="s">
        <v>174</v>
      </c>
      <c r="N57" s="123" t="s">
        <v>175</v>
      </c>
    </row>
    <row r="58" spans="1:14" ht="19" customHeight="1" x14ac:dyDescent="0.35">
      <c r="H58" s="104" t="s">
        <v>112</v>
      </c>
      <c r="I58" s="105">
        <f>SUM(I48:I55)</f>
        <v>0</v>
      </c>
      <c r="J58" s="47" t="str">
        <f>IF(ISBLANK(J48),"-",J48)</f>
        <v>-</v>
      </c>
      <c r="K58" s="24" t="s">
        <v>113</v>
      </c>
      <c r="L58" s="105">
        <f>SUM(L48:L55)</f>
        <v>0</v>
      </c>
      <c r="M58" s="24" t="s">
        <v>113</v>
      </c>
      <c r="N58" s="105">
        <f>SUM(N48:N55)</f>
        <v>0</v>
      </c>
    </row>
    <row r="59" spans="1:14" ht="15" thickBot="1" x14ac:dyDescent="0.4">
      <c r="H59" s="104"/>
      <c r="I59" s="107"/>
      <c r="J59" s="107"/>
      <c r="K59" s="107"/>
      <c r="L59" s="107"/>
      <c r="M59" s="107"/>
      <c r="N59" s="107"/>
    </row>
    <row r="60" spans="1:14" ht="15" thickBot="1" x14ac:dyDescent="0.4">
      <c r="H60" s="104"/>
      <c r="I60" s="107"/>
      <c r="J60" s="107"/>
      <c r="L60" s="108" t="s">
        <v>118</v>
      </c>
      <c r="M60" s="149" t="str">
        <f>IF(N58&lt;=L58, "COMPLIANT", "NON-COMPLIANT")</f>
        <v>COMPLIANT</v>
      </c>
      <c r="N60" s="150"/>
    </row>
    <row r="61" spans="1:14" x14ac:dyDescent="0.35">
      <c r="K61" s="107"/>
      <c r="M61" s="107"/>
    </row>
    <row r="62" spans="1:14" ht="15" thickBot="1" x14ac:dyDescent="0.4">
      <c r="K62" s="107"/>
      <c r="M62" s="107"/>
    </row>
    <row r="63" spans="1:14" ht="21.5" thickBot="1" x14ac:dyDescent="0.55000000000000004">
      <c r="A63" s="33" t="s">
        <v>117</v>
      </c>
      <c r="B63" s="33"/>
      <c r="C63" s="33"/>
      <c r="D63" s="33"/>
      <c r="E63" s="33"/>
      <c r="F63" s="33"/>
      <c r="G63" s="33"/>
      <c r="H63" s="33"/>
      <c r="I63" s="33"/>
      <c r="J63" s="33"/>
      <c r="K63" s="151" t="s">
        <v>114</v>
      </c>
      <c r="L63" s="152"/>
      <c r="M63" s="151" t="s">
        <v>133</v>
      </c>
      <c r="N63" s="152"/>
    </row>
    <row r="64" spans="1:14" ht="58.5" thickBot="1" x14ac:dyDescent="0.4">
      <c r="A64" s="20"/>
      <c r="B64" s="73" t="s">
        <v>2</v>
      </c>
      <c r="C64" s="72" t="s">
        <v>43</v>
      </c>
      <c r="D64" s="23" t="s">
        <v>105</v>
      </c>
      <c r="E64" s="72" t="s">
        <v>63</v>
      </c>
      <c r="F64" s="72" t="s">
        <v>74</v>
      </c>
      <c r="G64" s="72" t="s">
        <v>107</v>
      </c>
      <c r="H64" s="72" t="s">
        <v>85</v>
      </c>
      <c r="I64" s="21" t="s">
        <v>66</v>
      </c>
      <c r="J64" s="109" t="s">
        <v>108</v>
      </c>
      <c r="K64" s="110" t="s">
        <v>132</v>
      </c>
      <c r="L64" s="111" t="s">
        <v>115</v>
      </c>
      <c r="M64" s="110" t="s">
        <v>134</v>
      </c>
      <c r="N64" s="111" t="s">
        <v>135</v>
      </c>
    </row>
    <row r="65" spans="1:14" x14ac:dyDescent="0.35">
      <c r="A65" s="71" t="s">
        <v>62</v>
      </c>
      <c r="B65" s="115" t="s">
        <v>5</v>
      </c>
      <c r="C65" s="115" t="s">
        <v>71</v>
      </c>
      <c r="D65" s="115" t="s">
        <v>6</v>
      </c>
      <c r="E65" s="115" t="s">
        <v>64</v>
      </c>
      <c r="F65" s="115" t="s">
        <v>65</v>
      </c>
      <c r="G65" s="115" t="s">
        <v>61</v>
      </c>
      <c r="H65" s="115" t="s">
        <v>60</v>
      </c>
      <c r="I65" s="117">
        <v>850</v>
      </c>
      <c r="J65" s="116" t="str">
        <f>IF(C65="", "", VLOOKUP(C65,'Material Categories (locked) '!$D$6:$E$26,2,FALSE))</f>
        <v>m3 (cubic meter)</v>
      </c>
      <c r="K65" s="121">
        <v>312</v>
      </c>
      <c r="L65" s="122">
        <f>IF(I65*K65&gt;0, I65*K65, "")</f>
        <v>265200</v>
      </c>
      <c r="M65" s="117">
        <v>245</v>
      </c>
      <c r="N65" s="122">
        <f>IF(I65*M65&gt;0, K65*M65, "")</f>
        <v>76440</v>
      </c>
    </row>
    <row r="66" spans="1:14" x14ac:dyDescent="0.35">
      <c r="A66">
        <v>1</v>
      </c>
      <c r="B66" s="65"/>
      <c r="C66" s="65"/>
      <c r="D66" s="65"/>
      <c r="E66" s="65"/>
      <c r="F66" s="65"/>
      <c r="G66" s="65"/>
      <c r="H66" s="65"/>
      <c r="I66" s="112"/>
      <c r="J66" s="47"/>
      <c r="K66" s="106"/>
      <c r="L66" s="105"/>
      <c r="M66" s="106"/>
      <c r="N66" s="105"/>
    </row>
    <row r="67" spans="1:14" x14ac:dyDescent="0.35">
      <c r="A67">
        <v>2</v>
      </c>
      <c r="B67" s="65"/>
      <c r="C67" s="65"/>
      <c r="D67" s="65"/>
      <c r="E67" s="65"/>
      <c r="F67" s="65"/>
      <c r="G67" s="65"/>
      <c r="H67" s="65"/>
      <c r="I67" s="112"/>
      <c r="J67" s="47"/>
      <c r="K67" s="106"/>
      <c r="L67" s="105"/>
      <c r="M67" s="106"/>
      <c r="N67" s="105"/>
    </row>
    <row r="68" spans="1:14" x14ac:dyDescent="0.35">
      <c r="A68">
        <v>3</v>
      </c>
      <c r="B68" s="65"/>
      <c r="C68" s="65"/>
      <c r="D68" s="65"/>
      <c r="E68" s="65"/>
      <c r="F68" s="65"/>
      <c r="G68" s="65"/>
      <c r="H68" s="65"/>
      <c r="I68" s="112"/>
      <c r="J68" s="47"/>
      <c r="K68" s="106"/>
      <c r="L68" s="105"/>
      <c r="M68" s="106"/>
      <c r="N68" s="105"/>
    </row>
    <row r="69" spans="1:14" x14ac:dyDescent="0.35">
      <c r="A69">
        <v>4</v>
      </c>
      <c r="B69" s="65"/>
      <c r="C69" s="65"/>
      <c r="D69" s="65"/>
      <c r="E69" s="65"/>
      <c r="F69" s="65"/>
      <c r="G69" s="65"/>
      <c r="H69" s="65"/>
      <c r="I69" s="112"/>
      <c r="J69" s="47"/>
      <c r="K69" s="106"/>
      <c r="L69" s="105"/>
      <c r="M69" s="106"/>
      <c r="N69" s="105"/>
    </row>
    <row r="70" spans="1:14" x14ac:dyDescent="0.35">
      <c r="A70">
        <v>5</v>
      </c>
      <c r="B70" s="65"/>
      <c r="C70" s="65"/>
      <c r="D70" s="65"/>
      <c r="E70" s="65"/>
      <c r="F70" s="65"/>
      <c r="G70" s="65"/>
      <c r="H70" s="65"/>
      <c r="I70" s="112"/>
      <c r="J70" s="47" t="str">
        <f>IF(C70="", "", VLOOKUP(C70,'Material Categories (locked) '!$D$6:$E$26,2,FALSE))</f>
        <v/>
      </c>
      <c r="K70" s="106"/>
      <c r="L70" s="105" t="str">
        <f t="shared" ref="L70:L73" si="4">IF(I70*K70&gt;0, I70*K70, "")</f>
        <v/>
      </c>
      <c r="M70" s="106"/>
      <c r="N70" s="105" t="str">
        <f t="shared" ref="N70:N73" si="5">IF(I70*M70&gt;0, I70*M70, "")</f>
        <v/>
      </c>
    </row>
    <row r="71" spans="1:14" x14ac:dyDescent="0.35">
      <c r="A71">
        <v>6</v>
      </c>
      <c r="B71" s="65"/>
      <c r="C71" s="65"/>
      <c r="D71" s="65"/>
      <c r="E71" s="65"/>
      <c r="F71" s="65"/>
      <c r="G71" s="65"/>
      <c r="H71" s="65"/>
      <c r="I71" s="112"/>
      <c r="J71" s="47" t="str">
        <f>IF(C71="", "", VLOOKUP(C71,'Material Categories (locked) '!$D$6:$E$26,2,FALSE))</f>
        <v/>
      </c>
      <c r="K71" s="106"/>
      <c r="L71" s="105" t="str">
        <f t="shared" si="4"/>
        <v/>
      </c>
      <c r="M71" s="106"/>
      <c r="N71" s="105" t="str">
        <f t="shared" si="5"/>
        <v/>
      </c>
    </row>
    <row r="72" spans="1:14" x14ac:dyDescent="0.35">
      <c r="A72">
        <v>7</v>
      </c>
      <c r="B72" s="65"/>
      <c r="C72" s="65"/>
      <c r="D72" s="65"/>
      <c r="E72" s="65"/>
      <c r="F72" s="65"/>
      <c r="G72" s="65"/>
      <c r="H72" s="65"/>
      <c r="I72" s="112"/>
      <c r="J72" s="47" t="str">
        <f>IF(C72="", "", VLOOKUP(C72,'Material Categories (locked) '!$D$6:$E$26,2,FALSE))</f>
        <v/>
      </c>
      <c r="K72" s="106"/>
      <c r="L72" s="105" t="str">
        <f t="shared" si="4"/>
        <v/>
      </c>
      <c r="M72" s="106"/>
      <c r="N72" s="105" t="str">
        <f t="shared" si="5"/>
        <v/>
      </c>
    </row>
    <row r="73" spans="1:14" x14ac:dyDescent="0.35">
      <c r="A73">
        <v>8</v>
      </c>
      <c r="B73" s="65"/>
      <c r="C73" s="65"/>
      <c r="D73" s="65"/>
      <c r="E73" s="65"/>
      <c r="F73" s="65"/>
      <c r="G73" s="65"/>
      <c r="H73" s="65"/>
      <c r="I73" s="112"/>
      <c r="J73" s="47" t="str">
        <f>IF(C73="", "", VLOOKUP(C73,'Material Categories (locked) '!$D$6:$E$26,2,FALSE))</f>
        <v/>
      </c>
      <c r="K73" s="106"/>
      <c r="L73" s="105" t="str">
        <f t="shared" si="4"/>
        <v/>
      </c>
      <c r="M73" s="106"/>
      <c r="N73" s="105" t="str">
        <f t="shared" si="5"/>
        <v/>
      </c>
    </row>
    <row r="75" spans="1:14" ht="29" x14ac:dyDescent="0.35">
      <c r="L75" s="123" t="s">
        <v>174</v>
      </c>
      <c r="N75" s="123" t="s">
        <v>175</v>
      </c>
    </row>
    <row r="76" spans="1:14" x14ac:dyDescent="0.35">
      <c r="H76" s="104" t="s">
        <v>112</v>
      </c>
      <c r="I76" s="105">
        <f>SUM(I66:I73)</f>
        <v>0</v>
      </c>
      <c r="J76" s="47" t="str">
        <f>IF(ISBLANK(J66),"-",J66)</f>
        <v>-</v>
      </c>
      <c r="K76" s="24" t="s">
        <v>113</v>
      </c>
      <c r="L76" s="105">
        <f>SUM(L66:L73)</f>
        <v>0</v>
      </c>
      <c r="M76" s="24" t="s">
        <v>113</v>
      </c>
      <c r="N76" s="105">
        <f>SUM(N66:N73)</f>
        <v>0</v>
      </c>
    </row>
    <row r="77" spans="1:14" ht="15" thickBot="1" x14ac:dyDescent="0.4">
      <c r="H77" s="104"/>
      <c r="I77" s="107"/>
      <c r="J77" s="107"/>
      <c r="K77" s="107"/>
      <c r="L77" s="107"/>
      <c r="M77" s="107"/>
      <c r="N77" s="107"/>
    </row>
    <row r="78" spans="1:14" ht="15" thickBot="1" x14ac:dyDescent="0.4">
      <c r="H78" s="104"/>
      <c r="I78" s="107"/>
      <c r="J78" s="107"/>
      <c r="L78" s="108" t="s">
        <v>118</v>
      </c>
      <c r="M78" s="149" t="str">
        <f>IF(N76&lt;=L76, "COMPLIANT", "NON-COMPLIANT")</f>
        <v>COMPLIANT</v>
      </c>
      <c r="N78" s="150"/>
    </row>
    <row r="80" spans="1:14" ht="15" thickBot="1" x14ac:dyDescent="0.4"/>
    <row r="81" spans="1:14" ht="21.5" thickBot="1" x14ac:dyDescent="0.55000000000000004">
      <c r="A81" s="33" t="s">
        <v>176</v>
      </c>
      <c r="B81" s="33"/>
      <c r="C81" s="33"/>
      <c r="D81" s="33"/>
      <c r="E81" s="33"/>
      <c r="F81" s="33"/>
      <c r="G81" s="33"/>
      <c r="H81" s="33"/>
      <c r="I81" s="33"/>
      <c r="J81" s="33"/>
      <c r="K81" s="151" t="s">
        <v>114</v>
      </c>
      <c r="L81" s="152"/>
      <c r="M81" s="151" t="s">
        <v>133</v>
      </c>
      <c r="N81" s="152"/>
    </row>
    <row r="82" spans="1:14" ht="58.5" thickBot="1" x14ac:dyDescent="0.4">
      <c r="A82" s="20"/>
      <c r="B82" s="73" t="s">
        <v>2</v>
      </c>
      <c r="C82" s="72" t="s">
        <v>43</v>
      </c>
      <c r="D82" s="23" t="s">
        <v>105</v>
      </c>
      <c r="E82" s="72" t="s">
        <v>63</v>
      </c>
      <c r="F82" s="72" t="s">
        <v>74</v>
      </c>
      <c r="G82" s="72" t="s">
        <v>107</v>
      </c>
      <c r="H82" s="72" t="s">
        <v>85</v>
      </c>
      <c r="I82" s="21" t="s">
        <v>66</v>
      </c>
      <c r="J82" s="109" t="s">
        <v>108</v>
      </c>
      <c r="K82" s="110" t="s">
        <v>132</v>
      </c>
      <c r="L82" s="111" t="s">
        <v>115</v>
      </c>
      <c r="M82" s="110" t="s">
        <v>134</v>
      </c>
      <c r="N82" s="111" t="s">
        <v>135</v>
      </c>
    </row>
    <row r="83" spans="1:14" x14ac:dyDescent="0.35">
      <c r="A83" s="71" t="s">
        <v>62</v>
      </c>
      <c r="B83" s="115" t="s">
        <v>5</v>
      </c>
      <c r="C83" s="115" t="s">
        <v>71</v>
      </c>
      <c r="D83" s="115" t="s">
        <v>6</v>
      </c>
      <c r="E83" s="115" t="s">
        <v>64</v>
      </c>
      <c r="F83" s="115" t="s">
        <v>65</v>
      </c>
      <c r="G83" s="115" t="s">
        <v>61</v>
      </c>
      <c r="H83" s="115" t="s">
        <v>60</v>
      </c>
      <c r="I83" s="117">
        <v>850</v>
      </c>
      <c r="J83" s="116" t="str">
        <f>IF(C83="", "", VLOOKUP(C83,'Material Categories (locked) '!$D$6:$E$26,2,FALSE))</f>
        <v>m3 (cubic meter)</v>
      </c>
      <c r="K83" s="121">
        <v>312</v>
      </c>
      <c r="L83" s="122">
        <f>IF(I83*K83&gt;0, I83*K83, "")</f>
        <v>265200</v>
      </c>
      <c r="M83" s="117">
        <v>245</v>
      </c>
      <c r="N83" s="122">
        <f>IF(I83*M83&gt;0, K83*M83, "")</f>
        <v>76440</v>
      </c>
    </row>
    <row r="84" spans="1:14" x14ac:dyDescent="0.35">
      <c r="A84">
        <v>1</v>
      </c>
      <c r="B84" s="65"/>
      <c r="C84" s="65"/>
      <c r="D84" s="65"/>
      <c r="E84" s="65"/>
      <c r="F84" s="65"/>
      <c r="G84" s="65"/>
      <c r="H84" s="65"/>
      <c r="I84" s="112"/>
      <c r="J84" s="47"/>
      <c r="K84" s="106"/>
      <c r="L84" s="105"/>
      <c r="M84" s="106"/>
      <c r="N84" s="105"/>
    </row>
    <row r="85" spans="1:14" x14ac:dyDescent="0.35">
      <c r="A85">
        <v>2</v>
      </c>
      <c r="B85" s="65"/>
      <c r="C85" s="65"/>
      <c r="D85" s="65"/>
      <c r="E85" s="65"/>
      <c r="F85" s="65"/>
      <c r="G85" s="65"/>
      <c r="H85" s="65"/>
      <c r="I85" s="112"/>
      <c r="J85" s="47"/>
      <c r="K85" s="106"/>
      <c r="L85" s="105"/>
      <c r="M85" s="106"/>
      <c r="N85" s="105"/>
    </row>
    <row r="86" spans="1:14" x14ac:dyDescent="0.35">
      <c r="A86">
        <v>3</v>
      </c>
      <c r="B86" s="65"/>
      <c r="C86" s="65"/>
      <c r="D86" s="65"/>
      <c r="E86" s="65"/>
      <c r="F86" s="65"/>
      <c r="G86" s="65"/>
      <c r="H86" s="65"/>
      <c r="I86" s="112"/>
      <c r="J86" s="47"/>
      <c r="K86" s="106"/>
      <c r="L86" s="105"/>
      <c r="M86" s="106"/>
      <c r="N86" s="105"/>
    </row>
    <row r="87" spans="1:14" x14ac:dyDescent="0.35">
      <c r="A87">
        <v>4</v>
      </c>
      <c r="B87" s="65"/>
      <c r="C87" s="65"/>
      <c r="D87" s="65"/>
      <c r="E87" s="65"/>
      <c r="F87" s="65"/>
      <c r="G87" s="65"/>
      <c r="H87" s="65"/>
      <c r="I87" s="112"/>
      <c r="J87" s="47"/>
      <c r="K87" s="106"/>
      <c r="L87" s="105"/>
      <c r="M87" s="106"/>
      <c r="N87" s="105"/>
    </row>
    <row r="88" spans="1:14" x14ac:dyDescent="0.35">
      <c r="A88">
        <v>5</v>
      </c>
      <c r="B88" s="65"/>
      <c r="C88" s="65"/>
      <c r="D88" s="65"/>
      <c r="E88" s="65"/>
      <c r="F88" s="65"/>
      <c r="G88" s="65"/>
      <c r="H88" s="65"/>
      <c r="I88" s="112"/>
      <c r="J88" s="47" t="str">
        <f>IF(C88="", "", VLOOKUP(C88,'Material Categories (locked) '!$D$6:$E$26,2,FALSE))</f>
        <v/>
      </c>
      <c r="K88" s="106"/>
      <c r="L88" s="105" t="str">
        <f t="shared" ref="L88:L91" si="6">IF(I88*K88&gt;0, I88*K88, "")</f>
        <v/>
      </c>
      <c r="M88" s="106"/>
      <c r="N88" s="105" t="str">
        <f t="shared" ref="N88:N91" si="7">IF(I88*M88&gt;0, I88*M88, "")</f>
        <v/>
      </c>
    </row>
    <row r="89" spans="1:14" x14ac:dyDescent="0.35">
      <c r="A89">
        <v>6</v>
      </c>
      <c r="B89" s="65"/>
      <c r="C89" s="65"/>
      <c r="D89" s="65"/>
      <c r="E89" s="65"/>
      <c r="F89" s="65"/>
      <c r="G89" s="65"/>
      <c r="H89" s="65"/>
      <c r="I89" s="112"/>
      <c r="J89" s="47" t="str">
        <f>IF(C89="", "", VLOOKUP(C89,'Material Categories (locked) '!$D$6:$E$26,2,FALSE))</f>
        <v/>
      </c>
      <c r="K89" s="106"/>
      <c r="L89" s="105" t="str">
        <f t="shared" si="6"/>
        <v/>
      </c>
      <c r="M89" s="106"/>
      <c r="N89" s="105" t="str">
        <f t="shared" si="7"/>
        <v/>
      </c>
    </row>
    <row r="90" spans="1:14" x14ac:dyDescent="0.35">
      <c r="A90">
        <v>7</v>
      </c>
      <c r="B90" s="65"/>
      <c r="C90" s="65"/>
      <c r="D90" s="65"/>
      <c r="E90" s="65"/>
      <c r="F90" s="65"/>
      <c r="G90" s="65"/>
      <c r="H90" s="65"/>
      <c r="I90" s="112"/>
      <c r="J90" s="47" t="str">
        <f>IF(C90="", "", VLOOKUP(C90,'Material Categories (locked) '!$D$6:$E$26,2,FALSE))</f>
        <v/>
      </c>
      <c r="K90" s="106"/>
      <c r="L90" s="105" t="str">
        <f t="shared" si="6"/>
        <v/>
      </c>
      <c r="M90" s="106"/>
      <c r="N90" s="105" t="str">
        <f t="shared" si="7"/>
        <v/>
      </c>
    </row>
    <row r="91" spans="1:14" x14ac:dyDescent="0.35">
      <c r="A91">
        <v>8</v>
      </c>
      <c r="B91" s="65"/>
      <c r="C91" s="65"/>
      <c r="D91" s="65"/>
      <c r="E91" s="65"/>
      <c r="F91" s="65"/>
      <c r="G91" s="65"/>
      <c r="H91" s="65"/>
      <c r="I91" s="112"/>
      <c r="J91" s="47" t="str">
        <f>IF(C91="", "", VLOOKUP(C91,'Material Categories (locked) '!$D$6:$E$26,2,FALSE))</f>
        <v/>
      </c>
      <c r="K91" s="106"/>
      <c r="L91" s="105" t="str">
        <f t="shared" si="6"/>
        <v/>
      </c>
      <c r="M91" s="106"/>
      <c r="N91" s="105" t="str">
        <f t="shared" si="7"/>
        <v/>
      </c>
    </row>
    <row r="93" spans="1:14" ht="29" x14ac:dyDescent="0.35">
      <c r="L93" s="123" t="s">
        <v>174</v>
      </c>
      <c r="N93" s="123" t="s">
        <v>175</v>
      </c>
    </row>
    <row r="94" spans="1:14" x14ac:dyDescent="0.35">
      <c r="H94" s="104" t="s">
        <v>112</v>
      </c>
      <c r="I94" s="105">
        <f>SUM(I84:I91)</f>
        <v>0</v>
      </c>
      <c r="J94" s="47" t="str">
        <f>IF(ISBLANK(J84),"-",J84)</f>
        <v>-</v>
      </c>
      <c r="K94" s="24" t="s">
        <v>113</v>
      </c>
      <c r="L94" s="105">
        <f>SUM(L84:L91)</f>
        <v>0</v>
      </c>
      <c r="M94" s="24" t="s">
        <v>113</v>
      </c>
      <c r="N94" s="105">
        <f>SUM(N84:N91)</f>
        <v>0</v>
      </c>
    </row>
    <row r="95" spans="1:14" ht="15" thickBot="1" x14ac:dyDescent="0.4">
      <c r="H95" s="104"/>
      <c r="I95" s="107"/>
      <c r="J95" s="107"/>
      <c r="K95" s="107"/>
      <c r="L95" s="107"/>
      <c r="M95" s="107"/>
      <c r="N95" s="107"/>
    </row>
    <row r="96" spans="1:14" ht="15" thickBot="1" x14ac:dyDescent="0.4">
      <c r="H96" s="104"/>
      <c r="I96" s="107"/>
      <c r="J96" s="107"/>
      <c r="L96" s="108" t="s">
        <v>118</v>
      </c>
      <c r="M96" s="149" t="str">
        <f>IF(N94&lt;=L94, "COMPLIANT", "NON-COMPLIANT")</f>
        <v>COMPLIANT</v>
      </c>
      <c r="N96" s="150"/>
    </row>
    <row r="98" spans="1:14" ht="15" thickBot="1" x14ac:dyDescent="0.4"/>
    <row r="99" spans="1:14" ht="21.5" thickBot="1" x14ac:dyDescent="0.55000000000000004">
      <c r="A99" s="33" t="s">
        <v>177</v>
      </c>
      <c r="B99" s="33"/>
      <c r="C99" s="33"/>
      <c r="D99" s="33"/>
      <c r="E99" s="33"/>
      <c r="F99" s="33"/>
      <c r="G99" s="33"/>
      <c r="H99" s="33"/>
      <c r="I99" s="33"/>
      <c r="J99" s="33"/>
      <c r="K99" s="151" t="s">
        <v>114</v>
      </c>
      <c r="L99" s="152"/>
      <c r="M99" s="151" t="s">
        <v>133</v>
      </c>
      <c r="N99" s="152"/>
    </row>
    <row r="100" spans="1:14" ht="58.5" thickBot="1" x14ac:dyDescent="0.4">
      <c r="A100" s="20"/>
      <c r="B100" s="73" t="s">
        <v>2</v>
      </c>
      <c r="C100" s="72" t="s">
        <v>43</v>
      </c>
      <c r="D100" s="23" t="s">
        <v>105</v>
      </c>
      <c r="E100" s="72" t="s">
        <v>63</v>
      </c>
      <c r="F100" s="72" t="s">
        <v>74</v>
      </c>
      <c r="G100" s="72" t="s">
        <v>107</v>
      </c>
      <c r="H100" s="72" t="s">
        <v>85</v>
      </c>
      <c r="I100" s="21" t="s">
        <v>66</v>
      </c>
      <c r="J100" s="109" t="s">
        <v>108</v>
      </c>
      <c r="K100" s="110" t="s">
        <v>132</v>
      </c>
      <c r="L100" s="111" t="s">
        <v>115</v>
      </c>
      <c r="M100" s="110" t="s">
        <v>134</v>
      </c>
      <c r="N100" s="111" t="s">
        <v>135</v>
      </c>
    </row>
    <row r="101" spans="1:14" x14ac:dyDescent="0.35">
      <c r="A101" s="71" t="s">
        <v>62</v>
      </c>
      <c r="B101" s="115" t="s">
        <v>5</v>
      </c>
      <c r="C101" s="115" t="s">
        <v>71</v>
      </c>
      <c r="D101" s="115" t="s">
        <v>6</v>
      </c>
      <c r="E101" s="115" t="s">
        <v>64</v>
      </c>
      <c r="F101" s="115" t="s">
        <v>65</v>
      </c>
      <c r="G101" s="115" t="s">
        <v>61</v>
      </c>
      <c r="H101" s="115" t="s">
        <v>60</v>
      </c>
      <c r="I101" s="117">
        <v>850</v>
      </c>
      <c r="J101" s="116" t="str">
        <f>IF(C101="", "", VLOOKUP(C101,'Material Categories (locked) '!$D$6:$E$26,2,FALSE))</f>
        <v>m3 (cubic meter)</v>
      </c>
      <c r="K101" s="121">
        <v>312</v>
      </c>
      <c r="L101" s="122">
        <f>IF(I101*K101&gt;0, I101*K101, "")</f>
        <v>265200</v>
      </c>
      <c r="M101" s="117">
        <v>245</v>
      </c>
      <c r="N101" s="122">
        <f>IF(I101*M101&gt;0, K101*M101, "")</f>
        <v>76440</v>
      </c>
    </row>
    <row r="102" spans="1:14" x14ac:dyDescent="0.35">
      <c r="A102">
        <v>1</v>
      </c>
      <c r="B102" s="65"/>
      <c r="C102" s="65"/>
      <c r="D102" s="65"/>
      <c r="E102" s="65"/>
      <c r="F102" s="65"/>
      <c r="G102" s="65"/>
      <c r="H102" s="65"/>
      <c r="I102" s="112"/>
      <c r="J102" s="47"/>
      <c r="K102" s="106"/>
      <c r="L102" s="105"/>
      <c r="M102" s="106"/>
      <c r="N102" s="105"/>
    </row>
    <row r="103" spans="1:14" x14ac:dyDescent="0.35">
      <c r="A103">
        <v>2</v>
      </c>
      <c r="B103" s="65"/>
      <c r="C103" s="65"/>
      <c r="D103" s="65"/>
      <c r="E103" s="65"/>
      <c r="F103" s="65"/>
      <c r="G103" s="65"/>
      <c r="H103" s="65"/>
      <c r="I103" s="112"/>
      <c r="J103" s="47"/>
      <c r="K103" s="106"/>
      <c r="L103" s="105"/>
      <c r="M103" s="106"/>
      <c r="N103" s="105"/>
    </row>
    <row r="104" spans="1:14" x14ac:dyDescent="0.35">
      <c r="A104">
        <v>3</v>
      </c>
      <c r="B104" s="65"/>
      <c r="C104" s="65"/>
      <c r="D104" s="65"/>
      <c r="E104" s="65"/>
      <c r="F104" s="65"/>
      <c r="G104" s="65"/>
      <c r="H104" s="65"/>
      <c r="I104" s="112"/>
      <c r="J104" s="47"/>
      <c r="K104" s="106"/>
      <c r="L104" s="105"/>
      <c r="M104" s="106"/>
      <c r="N104" s="105"/>
    </row>
    <row r="105" spans="1:14" x14ac:dyDescent="0.35">
      <c r="A105">
        <v>4</v>
      </c>
      <c r="B105" s="65"/>
      <c r="C105" s="65"/>
      <c r="D105" s="65"/>
      <c r="E105" s="65"/>
      <c r="F105" s="65"/>
      <c r="G105" s="65"/>
      <c r="H105" s="65"/>
      <c r="I105" s="112"/>
      <c r="J105" s="47"/>
      <c r="K105" s="106"/>
      <c r="L105" s="105"/>
      <c r="M105" s="106"/>
      <c r="N105" s="105"/>
    </row>
    <row r="106" spans="1:14" x14ac:dyDescent="0.35">
      <c r="A106">
        <v>5</v>
      </c>
      <c r="B106" s="65"/>
      <c r="C106" s="65"/>
      <c r="D106" s="65"/>
      <c r="E106" s="65"/>
      <c r="F106" s="65"/>
      <c r="G106" s="65"/>
      <c r="H106" s="65"/>
      <c r="I106" s="112"/>
      <c r="J106" s="47" t="str">
        <f>IF(C106="", "", VLOOKUP(C106,'Material Categories (locked) '!$D$6:$E$26,2,FALSE))</f>
        <v/>
      </c>
      <c r="K106" s="106"/>
      <c r="L106" s="105" t="str">
        <f t="shared" ref="L106:L109" si="8">IF(I106*K106&gt;0, I106*K106, "")</f>
        <v/>
      </c>
      <c r="M106" s="106"/>
      <c r="N106" s="105" t="str">
        <f t="shared" ref="N106:N109" si="9">IF(I106*M106&gt;0, I106*M106, "")</f>
        <v/>
      </c>
    </row>
    <row r="107" spans="1:14" x14ac:dyDescent="0.35">
      <c r="A107">
        <v>6</v>
      </c>
      <c r="B107" s="65"/>
      <c r="C107" s="65"/>
      <c r="D107" s="65"/>
      <c r="E107" s="65"/>
      <c r="F107" s="65"/>
      <c r="G107" s="65"/>
      <c r="H107" s="65"/>
      <c r="I107" s="112"/>
      <c r="J107" s="47" t="str">
        <f>IF(C107="", "", VLOOKUP(C107,'Material Categories (locked) '!$D$6:$E$26,2,FALSE))</f>
        <v/>
      </c>
      <c r="K107" s="106"/>
      <c r="L107" s="105" t="str">
        <f t="shared" si="8"/>
        <v/>
      </c>
      <c r="M107" s="106"/>
      <c r="N107" s="105" t="str">
        <f t="shared" si="9"/>
        <v/>
      </c>
    </row>
    <row r="108" spans="1:14" x14ac:dyDescent="0.35">
      <c r="A108">
        <v>7</v>
      </c>
      <c r="B108" s="65"/>
      <c r="C108" s="65"/>
      <c r="D108" s="65"/>
      <c r="E108" s="65"/>
      <c r="F108" s="65"/>
      <c r="G108" s="65"/>
      <c r="H108" s="65"/>
      <c r="I108" s="112"/>
      <c r="J108" s="47" t="str">
        <f>IF(C108="", "", VLOOKUP(C108,'Material Categories (locked) '!$D$6:$E$26,2,FALSE))</f>
        <v/>
      </c>
      <c r="K108" s="106"/>
      <c r="L108" s="105" t="str">
        <f t="shared" si="8"/>
        <v/>
      </c>
      <c r="M108" s="106"/>
      <c r="N108" s="105" t="str">
        <f t="shared" si="9"/>
        <v/>
      </c>
    </row>
    <row r="109" spans="1:14" x14ac:dyDescent="0.35">
      <c r="A109">
        <v>8</v>
      </c>
      <c r="B109" s="65"/>
      <c r="C109" s="65"/>
      <c r="D109" s="65"/>
      <c r="E109" s="65"/>
      <c r="F109" s="65"/>
      <c r="G109" s="65"/>
      <c r="H109" s="65"/>
      <c r="I109" s="112"/>
      <c r="J109" s="47" t="str">
        <f>IF(C109="", "", VLOOKUP(C109,'Material Categories (locked) '!$D$6:$E$26,2,FALSE))</f>
        <v/>
      </c>
      <c r="K109" s="106"/>
      <c r="L109" s="105" t="str">
        <f t="shared" si="8"/>
        <v/>
      </c>
      <c r="M109" s="106"/>
      <c r="N109" s="105" t="str">
        <f t="shared" si="9"/>
        <v/>
      </c>
    </row>
    <row r="111" spans="1:14" ht="29" x14ac:dyDescent="0.35">
      <c r="L111" s="123" t="s">
        <v>174</v>
      </c>
      <c r="N111" s="123" t="s">
        <v>175</v>
      </c>
    </row>
    <row r="112" spans="1:14" x14ac:dyDescent="0.35">
      <c r="H112" s="104" t="s">
        <v>112</v>
      </c>
      <c r="I112" s="105">
        <f>SUM(I102:I109)</f>
        <v>0</v>
      </c>
      <c r="J112" s="47" t="str">
        <f>IF(ISBLANK(J102),"-",J102)</f>
        <v>-</v>
      </c>
      <c r="K112" s="24" t="s">
        <v>113</v>
      </c>
      <c r="L112" s="105">
        <f>SUM(L102:L109)</f>
        <v>0</v>
      </c>
      <c r="M112" s="24" t="s">
        <v>113</v>
      </c>
      <c r="N112" s="105">
        <f>SUM(N102:N109)</f>
        <v>0</v>
      </c>
    </row>
    <row r="113" spans="8:14" ht="15" thickBot="1" x14ac:dyDescent="0.4">
      <c r="H113" s="104"/>
      <c r="I113" s="107"/>
      <c r="J113" s="107"/>
      <c r="K113" s="107"/>
      <c r="L113" s="107"/>
      <c r="M113" s="107"/>
      <c r="N113" s="107"/>
    </row>
    <row r="114" spans="8:14" ht="15" thickBot="1" x14ac:dyDescent="0.4">
      <c r="H114" s="104"/>
      <c r="I114" s="107"/>
      <c r="J114" s="107"/>
      <c r="L114" s="108" t="s">
        <v>118</v>
      </c>
      <c r="M114" s="149" t="str">
        <f>IF(N112&lt;=L112, "COMPLIANT", "NON-COMPLIANT")</f>
        <v>COMPLIANT</v>
      </c>
      <c r="N114" s="150"/>
    </row>
  </sheetData>
  <mergeCells count="15">
    <mergeCell ref="M96:N96"/>
    <mergeCell ref="K99:L99"/>
    <mergeCell ref="M99:N99"/>
    <mergeCell ref="M114:N114"/>
    <mergeCell ref="K81:L81"/>
    <mergeCell ref="M81:N81"/>
    <mergeCell ref="M60:N60"/>
    <mergeCell ref="K63:L63"/>
    <mergeCell ref="M63:N63"/>
    <mergeCell ref="M78:N78"/>
    <mergeCell ref="K28:L28"/>
    <mergeCell ref="M28:N28"/>
    <mergeCell ref="K45:L45"/>
    <mergeCell ref="M45:N45"/>
    <mergeCell ref="M42:N42"/>
  </mergeCells>
  <conditionalFormatting sqref="M30:M37">
    <cfRule type="cellIs" dxfId="14" priority="54" operator="greaterThan">
      <formula>$K30</formula>
    </cfRule>
  </conditionalFormatting>
  <conditionalFormatting sqref="M48:M55">
    <cfRule type="cellIs" dxfId="13" priority="16" operator="greaterThan">
      <formula>$K48</formula>
    </cfRule>
  </conditionalFormatting>
  <conditionalFormatting sqref="M66:M73">
    <cfRule type="cellIs" dxfId="12" priority="9" operator="greaterThan">
      <formula>$K66</formula>
    </cfRule>
  </conditionalFormatting>
  <conditionalFormatting sqref="M84:M91">
    <cfRule type="cellIs" dxfId="11" priority="6" operator="greaterThan">
      <formula>$K84</formula>
    </cfRule>
  </conditionalFormatting>
  <conditionalFormatting sqref="M102:M109">
    <cfRule type="cellIs" dxfId="10" priority="3" operator="greaterThan">
      <formula>$K102</formula>
    </cfRule>
  </conditionalFormatting>
  <conditionalFormatting sqref="M42:N42">
    <cfRule type="cellIs" dxfId="9" priority="50" operator="equal">
      <formula>"COMPLIANT"</formula>
    </cfRule>
    <cfRule type="cellIs" dxfId="8" priority="53" operator="equal">
      <formula>"NON-COMPLIANT"</formula>
    </cfRule>
  </conditionalFormatting>
  <conditionalFormatting sqref="M60:N60">
    <cfRule type="cellIs" dxfId="7" priority="13" operator="equal">
      <formula>"COMPLIANT"</formula>
    </cfRule>
    <cfRule type="cellIs" dxfId="6" priority="14" operator="equal">
      <formula>"NON-COMPLIANT"</formula>
    </cfRule>
  </conditionalFormatting>
  <conditionalFormatting sqref="M78:N78">
    <cfRule type="cellIs" dxfId="5" priority="7" operator="equal">
      <formula>"COMPLIANT"</formula>
    </cfRule>
    <cfRule type="cellIs" dxfId="4" priority="8" operator="equal">
      <formula>"NON-COMPLIANT"</formula>
    </cfRule>
  </conditionalFormatting>
  <conditionalFormatting sqref="M96:N96">
    <cfRule type="cellIs" dxfId="3" priority="4" operator="equal">
      <formula>"COMPLIANT"</formula>
    </cfRule>
    <cfRule type="cellIs" dxfId="2" priority="5" operator="equal">
      <formula>"NON-COMPLIANT"</formula>
    </cfRule>
  </conditionalFormatting>
  <conditionalFormatting sqref="M114:N114">
    <cfRule type="cellIs" dxfId="1" priority="1" operator="equal">
      <formula>"COMPLIANT"</formula>
    </cfRule>
    <cfRule type="cellIs" dxfId="0" priority="2" operator="equal">
      <formula>"NON-COMPLIANT"</formula>
    </cfRule>
  </conditionalFormatting>
  <dataValidations count="4">
    <dataValidation errorStyle="warning" allowBlank="1" showInputMessage="1" promptTitle="Please check this box" prompt="Please check this box after completing all appropriate fields in the form. " sqref="C25" xr:uid="{99F3A266-5DB0-46EE-9321-794E18FDA7D6}"/>
    <dataValidation type="list" allowBlank="1" showInputMessage="1" showErrorMessage="1" errorTitle="Invalid Entry!" error="Please input the Material Category to the let and then select a Material Subcategory from the list." promptTitle="Material Subcategory" prompt="Please select a Material Category to the left before selecting a Material Subcategory from the list of available Subcategories. (no Subcategories will be available in this dropdown list until a Material Category has been selected)" sqref="C30:C37 C48:C55 C66:C73 C84:C91 C102:C109" xr:uid="{3038BD0E-15A4-4BD9-B128-2A2D4BFE21CC}">
      <formula1>INDIRECT(B30)</formula1>
    </dataValidation>
    <dataValidation type="list" allowBlank="1" showInputMessage="1" showErrorMessage="1" errorTitle="Invalid Entry!" error="Please select a material category from the list" promptTitle="Material Category" prompt="Please select a material category from the list." sqref="B30:B37 B47:B55 B65:B73 B83:B91 B101:B109" xr:uid="{CE90650D-1B69-4EA8-9F1C-2A408158E3C1}">
      <formula1>"Asphalt, Concrete, Steel, Brick, Glass, Insulation"</formula1>
    </dataValidation>
    <dataValidation type="list" allowBlank="1" showInputMessage="1" showErrorMessage="1" sqref="C47 C65 C83 C101" xr:uid="{88B2CDF8-4A07-41B6-93B0-219E8E948DD2}">
      <formula1>INDIRECT(B47)</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4BE89-71C0-400D-8968-62BFC1FF4F7C}">
  <dimension ref="A1:AD977"/>
  <sheetViews>
    <sheetView zoomScaleNormal="100" workbookViewId="0">
      <selection activeCell="F8" sqref="F8"/>
    </sheetView>
  </sheetViews>
  <sheetFormatPr defaultColWidth="8.90625" defaultRowHeight="14.5" x14ac:dyDescent="0.35"/>
  <cols>
    <col min="1" max="1" width="4.6328125" style="11" customWidth="1"/>
    <col min="2" max="2" width="20.1796875" style="18" customWidth="1"/>
    <col min="3" max="3" width="19.36328125" style="11" customWidth="1"/>
    <col min="4" max="4" width="45" style="11" customWidth="1"/>
    <col min="5" max="5" width="32.453125" style="11" customWidth="1"/>
    <col min="6" max="6" width="30" style="11" customWidth="1"/>
    <col min="7" max="7" width="25.81640625" style="11" customWidth="1"/>
    <col min="8" max="16384" width="8.90625" style="11"/>
  </cols>
  <sheetData>
    <row r="1" spans="1:30" ht="21" x14ac:dyDescent="0.5">
      <c r="A1" s="1" t="s">
        <v>89</v>
      </c>
    </row>
    <row r="2" spans="1:30" s="6" customFormat="1" ht="13" x14ac:dyDescent="0.3">
      <c r="A2" s="113" t="s">
        <v>109</v>
      </c>
      <c r="B2" s="143"/>
    </row>
    <row r="3" spans="1:30" x14ac:dyDescent="0.35">
      <c r="A3" s="2"/>
    </row>
    <row r="4" spans="1:30" ht="16.5" thickBot="1" x14ac:dyDescent="0.45">
      <c r="B4" s="14"/>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3"/>
    </row>
    <row r="5" spans="1:30" ht="34.5" thickBot="1" x14ac:dyDescent="0.45">
      <c r="B5" s="48" t="s">
        <v>2</v>
      </c>
      <c r="C5" s="49" t="s">
        <v>39</v>
      </c>
      <c r="D5" s="48" t="s">
        <v>32</v>
      </c>
      <c r="E5" s="50" t="s">
        <v>51</v>
      </c>
      <c r="F5" s="13"/>
      <c r="G5" s="13"/>
      <c r="H5" s="13"/>
      <c r="I5" s="13"/>
      <c r="J5" s="13"/>
      <c r="K5" s="13"/>
      <c r="L5" s="13"/>
      <c r="M5" s="13"/>
      <c r="N5" s="13"/>
      <c r="O5" s="13"/>
      <c r="P5" s="13"/>
      <c r="Q5" s="13"/>
      <c r="R5" s="13"/>
      <c r="S5" s="13"/>
      <c r="T5" s="13"/>
      <c r="U5" s="13"/>
      <c r="V5" s="13"/>
      <c r="W5" s="13"/>
      <c r="X5" s="13"/>
      <c r="Y5" s="13"/>
      <c r="Z5" s="13"/>
      <c r="AA5" s="13"/>
      <c r="AB5" s="13"/>
      <c r="AC5" s="13"/>
      <c r="AD5" s="13"/>
    </row>
    <row r="6" spans="1:30" s="34" customFormat="1" ht="19.25" customHeight="1" thickBot="1" x14ac:dyDescent="0.4">
      <c r="B6" s="67" t="s">
        <v>3</v>
      </c>
      <c r="C6" s="52" t="s">
        <v>4</v>
      </c>
      <c r="D6" s="53" t="s">
        <v>33</v>
      </c>
      <c r="E6" s="54" t="s">
        <v>49</v>
      </c>
      <c r="F6" s="12"/>
      <c r="G6" s="12"/>
      <c r="H6" s="12"/>
      <c r="I6" s="12"/>
      <c r="J6" s="12"/>
      <c r="L6" s="12"/>
      <c r="M6" s="12"/>
      <c r="N6" s="12"/>
      <c r="O6" s="12"/>
      <c r="P6" s="12"/>
      <c r="Q6" s="12"/>
      <c r="R6" s="12"/>
      <c r="S6" s="12"/>
      <c r="T6" s="12"/>
      <c r="U6" s="12"/>
      <c r="V6" s="12"/>
      <c r="W6" s="12"/>
      <c r="X6" s="12"/>
      <c r="Y6" s="12"/>
      <c r="Z6" s="12"/>
      <c r="AA6" s="12"/>
      <c r="AB6" s="12"/>
      <c r="AC6" s="12"/>
      <c r="AD6" s="12"/>
    </row>
    <row r="7" spans="1:30" ht="18" x14ac:dyDescent="0.4">
      <c r="B7" s="67" t="s">
        <v>5</v>
      </c>
      <c r="C7" s="58" t="s">
        <v>6</v>
      </c>
      <c r="D7" s="59" t="s">
        <v>71</v>
      </c>
      <c r="E7" s="60" t="s">
        <v>99</v>
      </c>
      <c r="F7" s="13"/>
      <c r="G7" s="13"/>
      <c r="H7" s="13"/>
      <c r="I7" s="13"/>
      <c r="J7" s="13"/>
      <c r="K7" s="13" t="s">
        <v>41</v>
      </c>
      <c r="L7" s="13"/>
      <c r="M7" s="13"/>
      <c r="N7" s="13"/>
      <c r="O7" s="13"/>
      <c r="P7" s="13"/>
      <c r="Q7" s="13"/>
      <c r="R7" s="13"/>
      <c r="S7" s="13"/>
      <c r="T7" s="13"/>
      <c r="U7" s="13"/>
      <c r="V7" s="13"/>
      <c r="W7" s="13"/>
      <c r="X7" s="13"/>
      <c r="Y7" s="13"/>
      <c r="Z7" s="13"/>
      <c r="AA7" s="13"/>
      <c r="AB7" s="13"/>
      <c r="AC7" s="13"/>
      <c r="AD7" s="13"/>
    </row>
    <row r="8" spans="1:30" ht="18" x14ac:dyDescent="0.4">
      <c r="B8" s="68"/>
      <c r="C8" s="35" t="s">
        <v>6</v>
      </c>
      <c r="D8" s="29" t="s">
        <v>72</v>
      </c>
      <c r="E8" s="51" t="s">
        <v>99</v>
      </c>
      <c r="F8" s="13"/>
      <c r="G8" s="13"/>
      <c r="H8" s="13"/>
      <c r="I8" s="13"/>
      <c r="J8" s="13"/>
      <c r="K8" s="13"/>
      <c r="L8" s="13"/>
      <c r="M8" s="13"/>
      <c r="N8" s="13"/>
      <c r="O8" s="13"/>
      <c r="P8" s="13"/>
      <c r="Q8" s="13"/>
      <c r="R8" s="13"/>
      <c r="S8" s="13"/>
      <c r="T8" s="13"/>
      <c r="U8" s="13"/>
      <c r="V8" s="13"/>
      <c r="W8" s="13"/>
      <c r="X8" s="13"/>
      <c r="Y8" s="13"/>
      <c r="Z8" s="13"/>
      <c r="AA8" s="13"/>
      <c r="AB8" s="13"/>
      <c r="AC8" s="13"/>
      <c r="AD8" s="13"/>
    </row>
    <row r="9" spans="1:30" ht="18" x14ac:dyDescent="0.4">
      <c r="B9" s="68"/>
      <c r="C9" s="35" t="s">
        <v>6</v>
      </c>
      <c r="D9" s="29" t="s">
        <v>73</v>
      </c>
      <c r="E9" s="51" t="s">
        <v>99</v>
      </c>
      <c r="F9" s="13"/>
      <c r="G9" s="13"/>
      <c r="H9" s="13"/>
      <c r="I9" s="13"/>
      <c r="J9" s="13"/>
      <c r="K9" s="13"/>
      <c r="L9" s="13"/>
      <c r="M9" s="13"/>
      <c r="N9" s="13"/>
      <c r="O9" s="13"/>
      <c r="P9" s="13"/>
      <c r="Q9" s="13"/>
      <c r="R9" s="13"/>
      <c r="S9" s="13"/>
      <c r="T9" s="13"/>
      <c r="U9" s="13"/>
      <c r="V9" s="13"/>
      <c r="W9" s="13"/>
      <c r="X9" s="13"/>
      <c r="Y9" s="13"/>
      <c r="Z9" s="13"/>
      <c r="AA9" s="13"/>
      <c r="AB9" s="13"/>
      <c r="AC9" s="13"/>
      <c r="AD9" s="13"/>
    </row>
    <row r="10" spans="1:30" ht="18" x14ac:dyDescent="0.4">
      <c r="B10" s="68"/>
      <c r="C10" s="28" t="s">
        <v>6</v>
      </c>
      <c r="D10" s="30" t="s">
        <v>42</v>
      </c>
      <c r="E10" s="51" t="s">
        <v>99</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row>
    <row r="11" spans="1:30" ht="16" x14ac:dyDescent="0.4">
      <c r="B11" s="68"/>
      <c r="C11" s="28" t="s">
        <v>7</v>
      </c>
      <c r="D11" s="30" t="s">
        <v>8</v>
      </c>
      <c r="E11" s="36" t="s">
        <v>49</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row>
    <row r="12" spans="1:30" ht="16" x14ac:dyDescent="0.4">
      <c r="B12" s="68"/>
      <c r="C12" s="55" t="s">
        <v>9</v>
      </c>
      <c r="D12" s="56" t="s">
        <v>10</v>
      </c>
      <c r="E12" s="57" t="s">
        <v>49</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row>
    <row r="13" spans="1:30" ht="18.5" thickBot="1" x14ac:dyDescent="0.45">
      <c r="B13" s="69"/>
      <c r="C13" s="37" t="s">
        <v>14</v>
      </c>
      <c r="D13" s="38" t="s">
        <v>95</v>
      </c>
      <c r="E13" s="39" t="s">
        <v>99</v>
      </c>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row>
    <row r="14" spans="1:30" ht="16" x14ac:dyDescent="0.4">
      <c r="B14" s="68" t="s">
        <v>15</v>
      </c>
      <c r="C14" s="35" t="s">
        <v>16</v>
      </c>
      <c r="D14" s="29" t="s">
        <v>70</v>
      </c>
      <c r="E14" s="51" t="s">
        <v>49</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row>
    <row r="15" spans="1:30" ht="16" x14ac:dyDescent="0.4">
      <c r="B15" s="68"/>
      <c r="C15" s="28" t="s">
        <v>17</v>
      </c>
      <c r="D15" s="30" t="s">
        <v>18</v>
      </c>
      <c r="E15" s="36" t="s">
        <v>49</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row>
    <row r="16" spans="1:30" ht="16" x14ac:dyDescent="0.4">
      <c r="B16" s="68"/>
      <c r="C16" s="28" t="s">
        <v>17</v>
      </c>
      <c r="D16" s="30" t="s">
        <v>19</v>
      </c>
      <c r="E16" s="36" t="s">
        <v>49</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row>
    <row r="17" spans="2:30" ht="16" x14ac:dyDescent="0.4">
      <c r="B17" s="68"/>
      <c r="C17" s="28" t="s">
        <v>17</v>
      </c>
      <c r="D17" s="30" t="s">
        <v>20</v>
      </c>
      <c r="E17" s="36" t="s">
        <v>49</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row>
    <row r="18" spans="2:30" ht="16" x14ac:dyDescent="0.4">
      <c r="B18" s="68"/>
      <c r="C18" s="28" t="s">
        <v>21</v>
      </c>
      <c r="D18" s="30" t="s">
        <v>22</v>
      </c>
      <c r="E18" s="36" t="s">
        <v>49</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row>
    <row r="19" spans="2:30" ht="16" x14ac:dyDescent="0.4">
      <c r="B19" s="68"/>
      <c r="C19" s="28" t="s">
        <v>23</v>
      </c>
      <c r="D19" s="30" t="s">
        <v>24</v>
      </c>
      <c r="E19" s="36" t="s">
        <v>49</v>
      </c>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row>
    <row r="20" spans="2:30" ht="16" x14ac:dyDescent="0.4">
      <c r="B20" s="68"/>
      <c r="C20" s="28" t="s">
        <v>25</v>
      </c>
      <c r="D20" s="30" t="s">
        <v>26</v>
      </c>
      <c r="E20" s="36" t="s">
        <v>49</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row>
    <row r="21" spans="2:30" ht="16" x14ac:dyDescent="0.4">
      <c r="B21" s="82"/>
      <c r="C21" s="86" t="s">
        <v>27</v>
      </c>
      <c r="D21" s="87" t="s">
        <v>77</v>
      </c>
      <c r="E21" s="88" t="s">
        <v>49</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row>
    <row r="22" spans="2:30" ht="18.5" thickBot="1" x14ac:dyDescent="0.45">
      <c r="B22" s="89"/>
      <c r="C22" s="90" t="s">
        <v>98</v>
      </c>
      <c r="D22" s="91" t="s">
        <v>78</v>
      </c>
      <c r="E22" s="92" t="s">
        <v>100</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row>
    <row r="23" spans="2:30" ht="18.5" thickBot="1" x14ac:dyDescent="0.45">
      <c r="B23" s="100" t="s">
        <v>96</v>
      </c>
      <c r="C23" s="101" t="s">
        <v>14</v>
      </c>
      <c r="D23" s="102" t="s">
        <v>97</v>
      </c>
      <c r="E23" s="103" t="s">
        <v>101</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row>
    <row r="24" spans="2:30" s="81" customFormat="1" ht="18" x14ac:dyDescent="0.4">
      <c r="B24" s="76" t="s">
        <v>28</v>
      </c>
      <c r="C24" s="77" t="s">
        <v>11</v>
      </c>
      <c r="D24" s="78" t="s">
        <v>81</v>
      </c>
      <c r="E24" s="79" t="s">
        <v>102</v>
      </c>
      <c r="F24" s="80"/>
      <c r="G24" s="80"/>
      <c r="H24" s="80" t="s">
        <v>41</v>
      </c>
      <c r="I24" s="80"/>
      <c r="J24" s="80"/>
      <c r="K24" s="80"/>
      <c r="L24" s="80"/>
      <c r="M24" s="80"/>
      <c r="N24" s="80"/>
      <c r="O24" s="80"/>
      <c r="P24" s="80"/>
      <c r="Q24" s="80"/>
      <c r="R24" s="80"/>
      <c r="S24" s="80"/>
      <c r="T24" s="80"/>
      <c r="U24" s="80"/>
      <c r="V24" s="80"/>
      <c r="W24" s="80"/>
      <c r="X24" s="80"/>
      <c r="Y24" s="80"/>
      <c r="Z24" s="80"/>
      <c r="AA24" s="80"/>
      <c r="AB24" s="80"/>
      <c r="AC24" s="80"/>
      <c r="AD24" s="80"/>
    </row>
    <row r="25" spans="2:30" s="81" customFormat="1" ht="16.5" thickBot="1" x14ac:dyDescent="0.45">
      <c r="B25" s="82"/>
      <c r="C25" s="83" t="s">
        <v>12</v>
      </c>
      <c r="D25" s="84" t="s">
        <v>80</v>
      </c>
      <c r="E25" s="85" t="s">
        <v>50</v>
      </c>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row>
    <row r="26" spans="2:30" s="81" customFormat="1" ht="18.649999999999999" customHeight="1" x14ac:dyDescent="0.4">
      <c r="B26" s="76" t="s">
        <v>13</v>
      </c>
      <c r="C26" s="99" t="s">
        <v>40</v>
      </c>
      <c r="D26" s="97" t="s">
        <v>79</v>
      </c>
      <c r="E26" s="95" t="s">
        <v>103</v>
      </c>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row>
    <row r="27" spans="2:30" s="81" customFormat="1" ht="18.649999999999999" customHeight="1" thickBot="1" x14ac:dyDescent="0.45">
      <c r="B27" s="93"/>
      <c r="C27" s="98" t="s">
        <v>40</v>
      </c>
      <c r="D27" s="96" t="s">
        <v>82</v>
      </c>
      <c r="E27" s="94" t="s">
        <v>103</v>
      </c>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row>
    <row r="28" spans="2:30" ht="16" x14ac:dyDescent="0.4">
      <c r="B28" s="19" t="s">
        <v>93</v>
      </c>
      <c r="C28" s="15"/>
      <c r="D28" s="13"/>
      <c r="E28" s="16"/>
      <c r="F28" s="13"/>
      <c r="G28" s="13" t="s">
        <v>41</v>
      </c>
      <c r="H28" s="13"/>
      <c r="I28" s="13"/>
      <c r="J28" s="13"/>
      <c r="K28" s="13"/>
      <c r="L28" s="13"/>
      <c r="M28" s="13"/>
      <c r="N28" s="13"/>
      <c r="O28" s="13"/>
      <c r="P28" s="13"/>
      <c r="Q28" s="13"/>
      <c r="R28" s="13"/>
      <c r="S28" s="13"/>
      <c r="T28" s="13"/>
      <c r="U28" s="13"/>
      <c r="V28" s="13"/>
      <c r="W28" s="13"/>
      <c r="X28" s="13"/>
      <c r="Y28" s="13"/>
      <c r="Z28" s="13"/>
      <c r="AA28" s="13"/>
      <c r="AB28" s="13"/>
      <c r="AC28" s="13"/>
      <c r="AD28" s="13"/>
    </row>
    <row r="29" spans="2:30" ht="16" x14ac:dyDescent="0.4">
      <c r="B29" s="19" t="s">
        <v>94</v>
      </c>
      <c r="C29" s="16"/>
      <c r="D29" s="13"/>
      <c r="E29" s="16"/>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row>
    <row r="30" spans="2:30" ht="16" x14ac:dyDescent="0.4">
      <c r="B30" s="19" t="s">
        <v>92</v>
      </c>
      <c r="C30" s="16"/>
      <c r="D30" s="13"/>
      <c r="E30" s="16"/>
      <c r="F30" s="13"/>
      <c r="G30" s="13"/>
      <c r="H30" s="13" t="s">
        <v>41</v>
      </c>
      <c r="I30" s="13"/>
      <c r="J30" s="13"/>
      <c r="K30" s="13"/>
      <c r="L30" s="13"/>
      <c r="M30" s="13"/>
      <c r="N30" s="13"/>
      <c r="O30" s="13"/>
      <c r="P30" s="13"/>
      <c r="Q30" s="13"/>
      <c r="R30" s="13"/>
      <c r="S30" s="13"/>
      <c r="T30" s="13"/>
      <c r="U30" s="13"/>
      <c r="V30" s="13"/>
      <c r="W30" s="13"/>
      <c r="X30" s="13"/>
      <c r="Y30" s="13"/>
      <c r="Z30" s="13"/>
      <c r="AA30" s="13"/>
      <c r="AB30" s="13"/>
      <c r="AC30" s="13"/>
      <c r="AD30" s="13"/>
    </row>
    <row r="31" spans="2:30" ht="16" x14ac:dyDescent="0.4">
      <c r="B31" s="19"/>
      <c r="C31" s="16"/>
      <c r="D31" s="13"/>
      <c r="E31" s="16" t="s">
        <v>41</v>
      </c>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row>
    <row r="32" spans="2:30" ht="16" x14ac:dyDescent="0.4">
      <c r="B32" s="14"/>
      <c r="C32" s="16"/>
      <c r="D32" s="13"/>
      <c r="E32" s="16"/>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row>
    <row r="33" spans="2:30" ht="16" x14ac:dyDescent="0.4">
      <c r="B33" s="19"/>
      <c r="C33" s="16"/>
      <c r="D33" s="13"/>
      <c r="E33" s="16"/>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row>
    <row r="34" spans="2:30" ht="16" x14ac:dyDescent="0.4">
      <c r="C34" s="16"/>
      <c r="D34" s="13"/>
      <c r="E34" s="16"/>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row>
    <row r="35" spans="2:30" ht="16" x14ac:dyDescent="0.4">
      <c r="B35" s="19"/>
      <c r="C35" s="16"/>
      <c r="D35" s="13"/>
      <c r="E35" s="16"/>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row>
    <row r="36" spans="2:30" ht="16" x14ac:dyDescent="0.4">
      <c r="B36" s="19"/>
      <c r="C36" s="16"/>
      <c r="D36" s="13"/>
      <c r="E36" s="16"/>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row>
    <row r="37" spans="2:30" ht="16" x14ac:dyDescent="0.4">
      <c r="B37" s="19"/>
      <c r="C37" s="16"/>
      <c r="D37" s="13"/>
      <c r="E37" s="16"/>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row>
    <row r="38" spans="2:30" ht="16" x14ac:dyDescent="0.4">
      <c r="B38" s="19"/>
      <c r="C38" s="16"/>
      <c r="D38" s="13"/>
      <c r="E38" s="16"/>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row>
    <row r="39" spans="2:30" ht="16" x14ac:dyDescent="0.4">
      <c r="B39" s="19"/>
      <c r="C39" s="16"/>
      <c r="D39" s="13"/>
      <c r="E39" s="16"/>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row>
    <row r="40" spans="2:30" ht="16" x14ac:dyDescent="0.4">
      <c r="B40" s="19"/>
      <c r="C40" s="16"/>
      <c r="D40" s="13"/>
      <c r="E40" s="16"/>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row>
    <row r="41" spans="2:30" ht="16" x14ac:dyDescent="0.4">
      <c r="B41" s="19"/>
      <c r="C41" s="16"/>
      <c r="D41" s="13"/>
      <c r="E41" s="16"/>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row>
    <row r="42" spans="2:30" ht="16" x14ac:dyDescent="0.4">
      <c r="B42" s="19"/>
      <c r="C42" s="16"/>
      <c r="D42" s="13"/>
      <c r="E42" s="16"/>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row>
    <row r="43" spans="2:30" ht="16" x14ac:dyDescent="0.4">
      <c r="B43" s="19"/>
      <c r="C43" s="16"/>
      <c r="D43" s="13"/>
      <c r="E43" s="16"/>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row>
    <row r="44" spans="2:30" ht="16" x14ac:dyDescent="0.4">
      <c r="B44" s="19"/>
      <c r="C44" s="16"/>
      <c r="D44" s="13"/>
      <c r="E44" s="16"/>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row>
    <row r="45" spans="2:30" ht="16" x14ac:dyDescent="0.4">
      <c r="B45" s="19"/>
      <c r="C45" s="16"/>
      <c r="D45" s="13"/>
      <c r="E45" s="16"/>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row>
    <row r="46" spans="2:30" ht="16" x14ac:dyDescent="0.4">
      <c r="B46" s="19"/>
      <c r="C46" s="16"/>
      <c r="D46" s="13"/>
      <c r="E46" s="16"/>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row>
    <row r="47" spans="2:30" ht="16" x14ac:dyDescent="0.4">
      <c r="B47" s="19"/>
      <c r="C47" s="16"/>
      <c r="D47" s="13"/>
      <c r="E47" s="16"/>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row>
    <row r="48" spans="2:30" ht="16" x14ac:dyDescent="0.4">
      <c r="B48" s="19"/>
      <c r="C48" s="16"/>
      <c r="D48" s="13"/>
      <c r="E48" s="16"/>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row>
    <row r="49" spans="2:30" ht="16" x14ac:dyDescent="0.4">
      <c r="B49" s="19"/>
      <c r="C49" s="16"/>
      <c r="D49" s="13"/>
      <c r="E49" s="16"/>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row>
    <row r="50" spans="2:30" ht="16" x14ac:dyDescent="0.4">
      <c r="B50" s="19"/>
      <c r="C50" s="16"/>
      <c r="D50" s="13"/>
      <c r="E50" s="16"/>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row>
    <row r="51" spans="2:30" ht="16" x14ac:dyDescent="0.4">
      <c r="B51" s="19"/>
      <c r="C51" s="16"/>
      <c r="D51" s="13"/>
      <c r="E51" s="16"/>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row>
    <row r="52" spans="2:30" ht="16" x14ac:dyDescent="0.4">
      <c r="B52" s="19"/>
      <c r="C52" s="16"/>
      <c r="D52" s="13"/>
      <c r="E52" s="16"/>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row>
    <row r="53" spans="2:30" ht="16" x14ac:dyDescent="0.4">
      <c r="B53" s="19"/>
      <c r="C53" s="16"/>
      <c r="D53" s="13"/>
      <c r="E53" s="16"/>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row>
    <row r="54" spans="2:30" ht="16" x14ac:dyDescent="0.4">
      <c r="B54" s="19"/>
      <c r="C54" s="16"/>
      <c r="D54" s="13"/>
      <c r="E54" s="16"/>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row>
    <row r="55" spans="2:30" ht="16" x14ac:dyDescent="0.4">
      <c r="B55" s="19"/>
      <c r="C55" s="16"/>
      <c r="D55" s="13"/>
      <c r="E55" s="16"/>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row>
    <row r="56" spans="2:30" ht="16" x14ac:dyDescent="0.4">
      <c r="B56" s="19"/>
      <c r="C56" s="16"/>
      <c r="D56" s="13"/>
      <c r="E56" s="16"/>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row>
    <row r="57" spans="2:30" ht="16" x14ac:dyDescent="0.4">
      <c r="B57" s="19"/>
      <c r="C57" s="16"/>
      <c r="D57" s="13"/>
      <c r="E57" s="16"/>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row>
    <row r="58" spans="2:30" ht="16" x14ac:dyDescent="0.4">
      <c r="B58" s="19"/>
      <c r="C58" s="16"/>
      <c r="D58" s="13"/>
      <c r="E58" s="16"/>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row>
    <row r="59" spans="2:30" ht="16" x14ac:dyDescent="0.4">
      <c r="B59" s="19"/>
      <c r="C59" s="16"/>
      <c r="D59" s="13"/>
      <c r="E59" s="16"/>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row>
    <row r="60" spans="2:30" ht="16" x14ac:dyDescent="0.4">
      <c r="B60" s="19"/>
      <c r="C60" s="16"/>
      <c r="D60" s="13"/>
      <c r="E60" s="16"/>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row>
    <row r="61" spans="2:30" ht="16" x14ac:dyDescent="0.4">
      <c r="B61" s="19"/>
      <c r="C61" s="16"/>
      <c r="D61" s="13"/>
      <c r="E61" s="16"/>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row>
    <row r="62" spans="2:30" ht="16" x14ac:dyDescent="0.4">
      <c r="B62" s="19"/>
      <c r="C62" s="16"/>
      <c r="D62" s="13"/>
      <c r="E62" s="16"/>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row>
    <row r="63" spans="2:30" ht="16" x14ac:dyDescent="0.4">
      <c r="B63" s="19"/>
      <c r="C63" s="16"/>
      <c r="D63" s="13"/>
      <c r="E63" s="16"/>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row>
    <row r="64" spans="2:30" ht="16" x14ac:dyDescent="0.4">
      <c r="B64" s="19"/>
      <c r="C64" s="16"/>
      <c r="D64" s="13"/>
      <c r="E64" s="16"/>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row>
    <row r="65" spans="2:30" ht="16" x14ac:dyDescent="0.4">
      <c r="B65" s="19"/>
      <c r="C65" s="16"/>
      <c r="D65" s="13"/>
      <c r="E65" s="16"/>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row>
    <row r="66" spans="2:30" ht="16" x14ac:dyDescent="0.4">
      <c r="B66" s="19"/>
      <c r="C66" s="16"/>
      <c r="D66" s="13"/>
      <c r="E66" s="16"/>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row>
    <row r="67" spans="2:30" ht="16" x14ac:dyDescent="0.4">
      <c r="B67" s="19"/>
      <c r="C67" s="16"/>
      <c r="D67" s="13"/>
      <c r="E67" s="16"/>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row>
    <row r="68" spans="2:30" ht="16" x14ac:dyDescent="0.4">
      <c r="B68" s="19"/>
      <c r="C68" s="16"/>
      <c r="D68" s="13"/>
      <c r="E68" s="16"/>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row>
    <row r="69" spans="2:30" ht="16" x14ac:dyDescent="0.4">
      <c r="B69" s="19"/>
      <c r="C69" s="16"/>
      <c r="D69" s="13"/>
      <c r="E69" s="16"/>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row>
    <row r="70" spans="2:30" ht="16" x14ac:dyDescent="0.4">
      <c r="B70" s="19"/>
      <c r="C70" s="16"/>
      <c r="D70" s="13"/>
      <c r="E70" s="16"/>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row>
    <row r="71" spans="2:30" ht="16" x14ac:dyDescent="0.4">
      <c r="B71" s="19"/>
      <c r="C71" s="16"/>
      <c r="D71" s="13"/>
      <c r="E71" s="16"/>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row>
    <row r="72" spans="2:30" ht="16" x14ac:dyDescent="0.4">
      <c r="B72" s="19"/>
      <c r="C72" s="16"/>
      <c r="D72" s="13"/>
      <c r="E72" s="16"/>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row>
    <row r="73" spans="2:30" ht="16" x14ac:dyDescent="0.4">
      <c r="B73" s="19"/>
      <c r="C73" s="16"/>
      <c r="D73" s="13"/>
      <c r="E73" s="16"/>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row>
    <row r="74" spans="2:30" ht="16" x14ac:dyDescent="0.4">
      <c r="B74" s="19"/>
      <c r="C74" s="16"/>
      <c r="D74" s="13"/>
      <c r="E74" s="16"/>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row>
    <row r="75" spans="2:30" ht="16" x14ac:dyDescent="0.4">
      <c r="B75" s="19"/>
      <c r="C75" s="16"/>
      <c r="D75" s="13"/>
      <c r="E75" s="16"/>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row>
    <row r="76" spans="2:30" ht="16" x14ac:dyDescent="0.4">
      <c r="B76" s="19"/>
      <c r="C76" s="16"/>
      <c r="D76" s="13"/>
      <c r="E76" s="16"/>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row>
    <row r="77" spans="2:30" ht="16" x14ac:dyDescent="0.4">
      <c r="B77" s="19"/>
      <c r="C77" s="16"/>
      <c r="D77" s="13"/>
      <c r="E77" s="16"/>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row>
    <row r="78" spans="2:30" ht="16" x14ac:dyDescent="0.4">
      <c r="B78" s="19"/>
      <c r="C78" s="16"/>
      <c r="D78" s="13"/>
      <c r="E78" s="16"/>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row>
    <row r="79" spans="2:30" ht="16" x14ac:dyDescent="0.4">
      <c r="B79" s="19"/>
      <c r="C79" s="16"/>
      <c r="D79" s="13"/>
      <c r="E79" s="16"/>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row>
    <row r="80" spans="2:30" ht="16" x14ac:dyDescent="0.4">
      <c r="B80" s="19"/>
      <c r="C80" s="16"/>
      <c r="D80" s="13"/>
      <c r="E80" s="16"/>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row>
    <row r="81" spans="2:30" ht="16" x14ac:dyDescent="0.4">
      <c r="B81" s="19"/>
      <c r="C81" s="16"/>
      <c r="D81" s="13"/>
      <c r="E81" s="16"/>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row>
    <row r="82" spans="2:30" ht="16" x14ac:dyDescent="0.4">
      <c r="B82" s="19"/>
      <c r="C82" s="16"/>
      <c r="D82" s="13"/>
      <c r="E82" s="16"/>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row>
    <row r="83" spans="2:30" ht="16" x14ac:dyDescent="0.4">
      <c r="B83" s="19"/>
      <c r="C83" s="16"/>
      <c r="D83" s="13"/>
      <c r="E83" s="16"/>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row>
    <row r="84" spans="2:30" ht="16" x14ac:dyDescent="0.4">
      <c r="B84" s="19"/>
      <c r="C84" s="16"/>
      <c r="D84" s="13"/>
      <c r="E84" s="16"/>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row>
    <row r="85" spans="2:30" ht="16" x14ac:dyDescent="0.4">
      <c r="B85" s="19"/>
      <c r="C85" s="16"/>
      <c r="D85" s="13"/>
      <c r="E85" s="16"/>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row>
    <row r="86" spans="2:30" ht="16" x14ac:dyDescent="0.4">
      <c r="B86" s="19"/>
      <c r="C86" s="16"/>
      <c r="D86" s="13"/>
      <c r="E86" s="16"/>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row>
    <row r="87" spans="2:30" ht="16" x14ac:dyDescent="0.4">
      <c r="B87" s="19"/>
      <c r="C87" s="16"/>
      <c r="D87" s="13"/>
      <c r="E87" s="16"/>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row>
    <row r="88" spans="2:30" ht="16" x14ac:dyDescent="0.4">
      <c r="B88" s="19"/>
      <c r="C88" s="16"/>
      <c r="D88" s="13"/>
      <c r="E88" s="16"/>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row>
    <row r="89" spans="2:30" ht="16" x14ac:dyDescent="0.4">
      <c r="B89" s="19"/>
      <c r="C89" s="16"/>
      <c r="D89" s="13"/>
      <c r="E89" s="16"/>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row>
    <row r="90" spans="2:30" ht="16" x14ac:dyDescent="0.4">
      <c r="B90" s="19"/>
      <c r="C90" s="16"/>
      <c r="D90" s="13"/>
      <c r="E90" s="16"/>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row>
    <row r="91" spans="2:30" ht="16" x14ac:dyDescent="0.4">
      <c r="B91" s="19"/>
      <c r="C91" s="16"/>
      <c r="D91" s="13"/>
      <c r="E91" s="16"/>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row>
    <row r="92" spans="2:30" ht="16" x14ac:dyDescent="0.4">
      <c r="B92" s="19"/>
      <c r="C92" s="16"/>
      <c r="D92" s="13"/>
      <c r="E92" s="16"/>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row>
    <row r="93" spans="2:30" ht="16" x14ac:dyDescent="0.4">
      <c r="B93" s="19"/>
      <c r="C93" s="16"/>
      <c r="D93" s="13"/>
      <c r="E93" s="16"/>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row>
    <row r="94" spans="2:30" ht="16" x14ac:dyDescent="0.4">
      <c r="B94" s="19"/>
      <c r="C94" s="16"/>
      <c r="D94" s="13"/>
      <c r="E94" s="16"/>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row>
    <row r="95" spans="2:30" ht="16" x14ac:dyDescent="0.4">
      <c r="B95" s="19"/>
      <c r="C95" s="16"/>
      <c r="D95" s="13"/>
      <c r="E95" s="16"/>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row>
    <row r="96" spans="2:30" ht="16" x14ac:dyDescent="0.4">
      <c r="B96" s="19"/>
      <c r="C96" s="16"/>
      <c r="D96" s="13"/>
      <c r="E96" s="16"/>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row>
    <row r="97" spans="2:30" ht="16" x14ac:dyDescent="0.4">
      <c r="B97" s="19"/>
      <c r="C97" s="16"/>
      <c r="D97" s="13"/>
      <c r="E97" s="16"/>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row>
    <row r="98" spans="2:30" ht="16" x14ac:dyDescent="0.4">
      <c r="B98" s="19"/>
      <c r="C98" s="16"/>
      <c r="D98" s="13"/>
      <c r="E98" s="16"/>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row>
    <row r="99" spans="2:30" ht="16" x14ac:dyDescent="0.4">
      <c r="B99" s="19"/>
      <c r="C99" s="16"/>
      <c r="D99" s="13"/>
      <c r="E99" s="16"/>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row>
    <row r="100" spans="2:30" ht="16" x14ac:dyDescent="0.4">
      <c r="B100" s="19"/>
      <c r="C100" s="16"/>
      <c r="D100" s="13"/>
      <c r="E100" s="16"/>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row>
    <row r="101" spans="2:30" ht="16" x14ac:dyDescent="0.4">
      <c r="B101" s="19"/>
      <c r="C101" s="16"/>
      <c r="D101" s="13"/>
      <c r="E101" s="16"/>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row>
    <row r="102" spans="2:30" ht="16" x14ac:dyDescent="0.4">
      <c r="B102" s="19"/>
      <c r="C102" s="16"/>
      <c r="D102" s="13"/>
      <c r="E102" s="16"/>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row>
    <row r="103" spans="2:30" ht="16" x14ac:dyDescent="0.4">
      <c r="B103" s="19"/>
      <c r="C103" s="16"/>
      <c r="D103" s="13"/>
      <c r="E103" s="16"/>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row>
    <row r="104" spans="2:30" ht="16" x14ac:dyDescent="0.4">
      <c r="B104" s="19"/>
      <c r="C104" s="16"/>
      <c r="D104" s="13"/>
      <c r="E104" s="16"/>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row>
    <row r="105" spans="2:30" ht="16" x14ac:dyDescent="0.4">
      <c r="B105" s="19"/>
      <c r="C105" s="16"/>
      <c r="D105" s="13"/>
      <c r="E105" s="16"/>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row>
    <row r="106" spans="2:30" ht="16" x14ac:dyDescent="0.4">
      <c r="B106" s="19"/>
      <c r="C106" s="16"/>
      <c r="D106" s="13"/>
      <c r="E106" s="16"/>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row>
    <row r="107" spans="2:30" ht="16" x14ac:dyDescent="0.4">
      <c r="B107" s="19"/>
      <c r="C107" s="16"/>
      <c r="D107" s="13"/>
      <c r="E107" s="16"/>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row>
    <row r="108" spans="2:30" ht="16" x14ac:dyDescent="0.4">
      <c r="B108" s="19"/>
      <c r="C108" s="16"/>
      <c r="D108" s="13"/>
      <c r="E108" s="16"/>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row>
    <row r="109" spans="2:30" ht="16" x14ac:dyDescent="0.4">
      <c r="B109" s="19"/>
      <c r="C109" s="16"/>
      <c r="D109" s="13"/>
      <c r="E109" s="16"/>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row>
    <row r="110" spans="2:30" ht="16" x14ac:dyDescent="0.4">
      <c r="B110" s="19"/>
      <c r="C110" s="16"/>
      <c r="D110" s="13"/>
      <c r="E110" s="16"/>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row>
    <row r="111" spans="2:30" ht="16" x14ac:dyDescent="0.4">
      <c r="B111" s="19"/>
      <c r="C111" s="16"/>
      <c r="D111" s="13"/>
      <c r="E111" s="16"/>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row>
    <row r="112" spans="2:30" ht="16" x14ac:dyDescent="0.4">
      <c r="B112" s="19"/>
      <c r="C112" s="16"/>
      <c r="D112" s="13"/>
      <c r="E112" s="16"/>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row>
    <row r="113" spans="2:30" ht="16" x14ac:dyDescent="0.4">
      <c r="B113" s="19"/>
      <c r="C113" s="16"/>
      <c r="D113" s="13"/>
      <c r="E113" s="16"/>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row>
    <row r="114" spans="2:30" ht="16" x14ac:dyDescent="0.4">
      <c r="B114" s="19"/>
      <c r="C114" s="16"/>
      <c r="D114" s="13"/>
      <c r="E114" s="16"/>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row>
    <row r="115" spans="2:30" ht="16" x14ac:dyDescent="0.4">
      <c r="B115" s="19"/>
      <c r="C115" s="16"/>
      <c r="D115" s="13"/>
      <c r="E115" s="16"/>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row>
    <row r="116" spans="2:30" ht="16" x14ac:dyDescent="0.4">
      <c r="B116" s="19"/>
      <c r="C116" s="16"/>
      <c r="D116" s="13"/>
      <c r="E116" s="16"/>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row>
    <row r="117" spans="2:30" ht="16" x14ac:dyDescent="0.4">
      <c r="B117" s="19"/>
      <c r="C117" s="16"/>
      <c r="D117" s="13"/>
      <c r="E117" s="16"/>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row>
    <row r="118" spans="2:30" ht="16" x14ac:dyDescent="0.4">
      <c r="B118" s="19"/>
      <c r="C118" s="16"/>
      <c r="D118" s="13"/>
      <c r="E118" s="16"/>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row>
    <row r="119" spans="2:30" ht="16" x14ac:dyDescent="0.4">
      <c r="B119" s="19"/>
      <c r="C119" s="16"/>
      <c r="D119" s="13"/>
      <c r="E119" s="16"/>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row>
    <row r="120" spans="2:30" ht="16" x14ac:dyDescent="0.4">
      <c r="B120" s="19"/>
      <c r="C120" s="16"/>
      <c r="D120" s="13"/>
      <c r="E120" s="16"/>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row>
    <row r="121" spans="2:30" ht="16" x14ac:dyDescent="0.4">
      <c r="B121" s="19"/>
      <c r="C121" s="16"/>
      <c r="D121" s="13"/>
      <c r="E121" s="16"/>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row>
    <row r="122" spans="2:30" ht="16" x14ac:dyDescent="0.4">
      <c r="B122" s="19"/>
      <c r="C122" s="16"/>
      <c r="D122" s="13"/>
      <c r="E122" s="16"/>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row>
    <row r="123" spans="2:30" ht="16" x14ac:dyDescent="0.4">
      <c r="B123" s="19"/>
      <c r="C123" s="16"/>
      <c r="D123" s="13"/>
      <c r="E123" s="16"/>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row>
    <row r="124" spans="2:30" ht="16" x14ac:dyDescent="0.4">
      <c r="B124" s="19"/>
      <c r="C124" s="16"/>
      <c r="D124" s="13"/>
      <c r="E124" s="16"/>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row>
    <row r="125" spans="2:30" ht="16" x14ac:dyDescent="0.4">
      <c r="B125" s="19"/>
      <c r="C125" s="16"/>
      <c r="D125" s="13"/>
      <c r="E125" s="16"/>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row>
    <row r="126" spans="2:30" ht="16" x14ac:dyDescent="0.4">
      <c r="B126" s="19"/>
      <c r="C126" s="16"/>
      <c r="D126" s="13"/>
      <c r="E126" s="16"/>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row>
    <row r="127" spans="2:30" ht="16" x14ac:dyDescent="0.4">
      <c r="B127" s="19"/>
      <c r="C127" s="16"/>
      <c r="D127" s="13"/>
      <c r="E127" s="16"/>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row>
    <row r="128" spans="2:30" ht="16" x14ac:dyDescent="0.4">
      <c r="B128" s="19"/>
      <c r="C128" s="16"/>
      <c r="D128" s="13"/>
      <c r="E128" s="16"/>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row>
    <row r="129" spans="2:30" ht="16" x14ac:dyDescent="0.4">
      <c r="B129" s="19"/>
      <c r="C129" s="16"/>
      <c r="D129" s="13"/>
      <c r="E129" s="16"/>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row>
    <row r="130" spans="2:30" ht="16" x14ac:dyDescent="0.4">
      <c r="B130" s="19"/>
      <c r="C130" s="16"/>
      <c r="D130" s="13"/>
      <c r="E130" s="16"/>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row>
    <row r="131" spans="2:30" ht="16" x14ac:dyDescent="0.4">
      <c r="B131" s="19"/>
      <c r="C131" s="16"/>
      <c r="D131" s="13"/>
      <c r="E131" s="16"/>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row>
    <row r="132" spans="2:30" ht="16" x14ac:dyDescent="0.4">
      <c r="B132" s="19"/>
      <c r="C132" s="16"/>
      <c r="D132" s="13"/>
      <c r="E132" s="16"/>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row>
    <row r="133" spans="2:30" ht="16" x14ac:dyDescent="0.4">
      <c r="B133" s="19"/>
      <c r="C133" s="16"/>
      <c r="D133" s="13"/>
      <c r="E133" s="16"/>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row>
    <row r="134" spans="2:30" ht="16" x14ac:dyDescent="0.4">
      <c r="B134" s="19"/>
      <c r="C134" s="16"/>
      <c r="D134" s="13"/>
      <c r="E134" s="16"/>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row>
    <row r="135" spans="2:30" ht="16" x14ac:dyDescent="0.4">
      <c r="B135" s="19"/>
      <c r="C135" s="16"/>
      <c r="D135" s="13"/>
      <c r="E135" s="16"/>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row>
    <row r="136" spans="2:30" ht="16" x14ac:dyDescent="0.4">
      <c r="B136" s="19"/>
      <c r="C136" s="16"/>
      <c r="D136" s="13"/>
      <c r="E136" s="16"/>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row>
    <row r="137" spans="2:30" ht="16" x14ac:dyDescent="0.4">
      <c r="B137" s="19"/>
      <c r="C137" s="16"/>
      <c r="D137" s="13"/>
      <c r="E137" s="16"/>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row>
    <row r="138" spans="2:30" ht="16" x14ac:dyDescent="0.4">
      <c r="B138" s="19"/>
      <c r="C138" s="16"/>
      <c r="D138" s="13"/>
      <c r="E138" s="16"/>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row>
    <row r="139" spans="2:30" ht="16" x14ac:dyDescent="0.4">
      <c r="B139" s="19"/>
      <c r="C139" s="16"/>
      <c r="D139" s="13"/>
      <c r="E139" s="16"/>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row>
    <row r="140" spans="2:30" ht="16" x14ac:dyDescent="0.4">
      <c r="B140" s="19"/>
      <c r="C140" s="16"/>
      <c r="D140" s="13"/>
      <c r="E140" s="16"/>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row>
    <row r="141" spans="2:30" ht="16" x14ac:dyDescent="0.4">
      <c r="B141" s="19"/>
      <c r="C141" s="16"/>
      <c r="D141" s="13"/>
      <c r="E141" s="16"/>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row>
    <row r="142" spans="2:30" ht="16" x14ac:dyDescent="0.4">
      <c r="B142" s="19"/>
      <c r="C142" s="16"/>
      <c r="D142" s="13"/>
      <c r="E142" s="16"/>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row>
    <row r="143" spans="2:30" ht="16" x14ac:dyDescent="0.4">
      <c r="B143" s="19"/>
      <c r="C143" s="16"/>
      <c r="D143" s="13"/>
      <c r="E143" s="16"/>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row>
    <row r="144" spans="2:30" ht="16" x14ac:dyDescent="0.4">
      <c r="B144" s="19"/>
      <c r="C144" s="16"/>
      <c r="D144" s="13"/>
      <c r="E144" s="16"/>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row>
    <row r="145" spans="2:30" ht="16" x14ac:dyDescent="0.4">
      <c r="B145" s="19"/>
      <c r="C145" s="16"/>
      <c r="D145" s="13"/>
      <c r="E145" s="16"/>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row>
    <row r="146" spans="2:30" ht="16" x14ac:dyDescent="0.4">
      <c r="B146" s="19"/>
      <c r="C146" s="16"/>
      <c r="D146" s="13"/>
      <c r="E146" s="16"/>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row>
    <row r="147" spans="2:30" ht="16" x14ac:dyDescent="0.4">
      <c r="B147" s="19"/>
      <c r="C147" s="16"/>
      <c r="D147" s="13"/>
      <c r="E147" s="16"/>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row>
    <row r="148" spans="2:30" ht="16" x14ac:dyDescent="0.4">
      <c r="B148" s="19"/>
      <c r="C148" s="16"/>
      <c r="D148" s="13"/>
      <c r="E148" s="16"/>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row>
    <row r="149" spans="2:30" ht="16" x14ac:dyDescent="0.4">
      <c r="B149" s="19"/>
      <c r="C149" s="16"/>
      <c r="D149" s="13"/>
      <c r="E149" s="16"/>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row>
    <row r="150" spans="2:30" ht="16" x14ac:dyDescent="0.4">
      <c r="B150" s="19"/>
      <c r="C150" s="16"/>
      <c r="D150" s="13"/>
      <c r="E150" s="16"/>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row>
    <row r="151" spans="2:30" ht="16" x14ac:dyDescent="0.4">
      <c r="B151" s="19"/>
      <c r="C151" s="16"/>
      <c r="D151" s="13"/>
      <c r="E151" s="16"/>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row>
    <row r="152" spans="2:30" ht="16" x14ac:dyDescent="0.4">
      <c r="B152" s="19"/>
      <c r="C152" s="16"/>
      <c r="D152" s="13"/>
      <c r="E152" s="16"/>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row>
    <row r="153" spans="2:30" ht="16" x14ac:dyDescent="0.4">
      <c r="B153" s="19"/>
      <c r="C153" s="16"/>
      <c r="D153" s="13"/>
      <c r="E153" s="16"/>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row>
    <row r="154" spans="2:30" ht="16" x14ac:dyDescent="0.4">
      <c r="B154" s="19"/>
      <c r="C154" s="16"/>
      <c r="D154" s="13"/>
      <c r="E154" s="16"/>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row>
    <row r="155" spans="2:30" ht="16" x14ac:dyDescent="0.4">
      <c r="B155" s="19"/>
      <c r="C155" s="16"/>
      <c r="D155" s="13"/>
      <c r="E155" s="16"/>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row>
    <row r="156" spans="2:30" ht="16" x14ac:dyDescent="0.4">
      <c r="B156" s="19"/>
      <c r="C156" s="16"/>
      <c r="D156" s="13"/>
      <c r="E156" s="16"/>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row>
    <row r="157" spans="2:30" ht="16" x14ac:dyDescent="0.4">
      <c r="B157" s="19"/>
      <c r="C157" s="16"/>
      <c r="D157" s="13"/>
      <c r="E157" s="16"/>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row>
    <row r="158" spans="2:30" ht="16" x14ac:dyDescent="0.4">
      <c r="B158" s="19"/>
      <c r="C158" s="16"/>
      <c r="D158" s="13"/>
      <c r="E158" s="16"/>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row>
    <row r="159" spans="2:30" ht="16" x14ac:dyDescent="0.4">
      <c r="B159" s="19"/>
      <c r="C159" s="16"/>
      <c r="D159" s="13"/>
      <c r="E159" s="16"/>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row>
    <row r="160" spans="2:30" ht="16" x14ac:dyDescent="0.4">
      <c r="B160" s="19"/>
      <c r="C160" s="16"/>
      <c r="D160" s="13"/>
      <c r="E160" s="16"/>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row>
    <row r="161" spans="2:30" ht="16" x14ac:dyDescent="0.4">
      <c r="B161" s="19"/>
      <c r="C161" s="16"/>
      <c r="D161" s="13"/>
      <c r="E161" s="16"/>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row>
    <row r="162" spans="2:30" ht="16" x14ac:dyDescent="0.4">
      <c r="B162" s="19"/>
      <c r="C162" s="16"/>
      <c r="D162" s="13"/>
      <c r="E162" s="16"/>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row>
    <row r="163" spans="2:30" ht="16" x14ac:dyDescent="0.4">
      <c r="B163" s="19"/>
      <c r="C163" s="16"/>
      <c r="D163" s="13"/>
      <c r="E163" s="16"/>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row>
    <row r="164" spans="2:30" ht="16" x14ac:dyDescent="0.4">
      <c r="B164" s="19"/>
      <c r="C164" s="16"/>
      <c r="D164" s="13"/>
      <c r="E164" s="16"/>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row>
    <row r="165" spans="2:30" ht="16" x14ac:dyDescent="0.4">
      <c r="B165" s="19"/>
      <c r="C165" s="16"/>
      <c r="D165" s="13"/>
      <c r="E165" s="16"/>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row>
    <row r="166" spans="2:30" ht="16" x14ac:dyDescent="0.4">
      <c r="B166" s="19"/>
      <c r="C166" s="16"/>
      <c r="D166" s="13"/>
      <c r="E166" s="16"/>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row>
    <row r="167" spans="2:30" ht="16" x14ac:dyDescent="0.4">
      <c r="B167" s="19"/>
      <c r="C167" s="16"/>
      <c r="D167" s="13"/>
      <c r="E167" s="16"/>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row>
    <row r="168" spans="2:30" ht="16" x14ac:dyDescent="0.4">
      <c r="B168" s="19"/>
      <c r="C168" s="16"/>
      <c r="D168" s="13"/>
      <c r="E168" s="16"/>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row>
    <row r="169" spans="2:30" ht="16" x14ac:dyDescent="0.4">
      <c r="B169" s="19"/>
      <c r="C169" s="16"/>
      <c r="D169" s="13"/>
      <c r="E169" s="16"/>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row>
    <row r="170" spans="2:30" ht="16" x14ac:dyDescent="0.4">
      <c r="B170" s="19"/>
      <c r="C170" s="16"/>
      <c r="D170" s="13"/>
      <c r="E170" s="16"/>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row>
    <row r="171" spans="2:30" ht="16" x14ac:dyDescent="0.4">
      <c r="B171" s="19"/>
      <c r="C171" s="16"/>
      <c r="D171" s="13"/>
      <c r="E171" s="16"/>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row>
    <row r="172" spans="2:30" ht="16" x14ac:dyDescent="0.4">
      <c r="B172" s="19"/>
      <c r="C172" s="16"/>
      <c r="D172" s="13"/>
      <c r="E172" s="16"/>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row>
    <row r="173" spans="2:30" ht="16" x14ac:dyDescent="0.4">
      <c r="B173" s="19"/>
      <c r="C173" s="16"/>
      <c r="D173" s="13"/>
      <c r="E173" s="16"/>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row>
    <row r="174" spans="2:30" ht="16" x14ac:dyDescent="0.4">
      <c r="B174" s="19"/>
      <c r="C174" s="16"/>
      <c r="D174" s="13"/>
      <c r="E174" s="16"/>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row>
    <row r="175" spans="2:30" ht="16" x14ac:dyDescent="0.4">
      <c r="B175" s="19"/>
      <c r="C175" s="16"/>
      <c r="D175" s="13"/>
      <c r="E175" s="16"/>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row>
    <row r="176" spans="2:30" ht="16" x14ac:dyDescent="0.4">
      <c r="B176" s="19"/>
      <c r="C176" s="16"/>
      <c r="D176" s="13"/>
      <c r="E176" s="16"/>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row>
    <row r="177" spans="2:30" ht="16" x14ac:dyDescent="0.4">
      <c r="B177" s="19"/>
      <c r="C177" s="16"/>
      <c r="D177" s="13"/>
      <c r="E177" s="16"/>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row>
    <row r="178" spans="2:30" ht="16" x14ac:dyDescent="0.4">
      <c r="B178" s="19"/>
      <c r="C178" s="16"/>
      <c r="D178" s="13"/>
      <c r="E178" s="16"/>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row>
    <row r="179" spans="2:30" ht="16" x14ac:dyDescent="0.4">
      <c r="B179" s="19"/>
      <c r="C179" s="16"/>
      <c r="D179" s="13"/>
      <c r="E179" s="16"/>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row>
    <row r="180" spans="2:30" ht="16" x14ac:dyDescent="0.4">
      <c r="B180" s="19"/>
      <c r="C180" s="16"/>
      <c r="D180" s="13"/>
      <c r="E180" s="16"/>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row>
    <row r="181" spans="2:30" ht="16" x14ac:dyDescent="0.4">
      <c r="B181" s="19"/>
      <c r="C181" s="16"/>
      <c r="D181" s="13"/>
      <c r="E181" s="16"/>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row>
    <row r="182" spans="2:30" ht="16" x14ac:dyDescent="0.4">
      <c r="B182" s="19"/>
      <c r="C182" s="16"/>
      <c r="D182" s="13"/>
      <c r="E182" s="16"/>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row>
    <row r="183" spans="2:30" ht="16" x14ac:dyDescent="0.4">
      <c r="B183" s="19"/>
      <c r="C183" s="16"/>
      <c r="D183" s="13"/>
      <c r="E183" s="16"/>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row>
    <row r="184" spans="2:30" ht="16" x14ac:dyDescent="0.4">
      <c r="B184" s="19"/>
      <c r="C184" s="16"/>
      <c r="D184" s="13"/>
      <c r="E184" s="16"/>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row>
    <row r="185" spans="2:30" ht="16" x14ac:dyDescent="0.4">
      <c r="B185" s="19"/>
      <c r="C185" s="16"/>
      <c r="D185" s="13"/>
      <c r="E185" s="16"/>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row>
    <row r="186" spans="2:30" ht="16" x14ac:dyDescent="0.4">
      <c r="B186" s="19"/>
      <c r="C186" s="16"/>
      <c r="D186" s="13"/>
      <c r="E186" s="16"/>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row>
    <row r="187" spans="2:30" ht="16" x14ac:dyDescent="0.4">
      <c r="B187" s="19"/>
      <c r="C187" s="16"/>
      <c r="D187" s="13"/>
      <c r="E187" s="16"/>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row>
    <row r="188" spans="2:30" ht="16" x14ac:dyDescent="0.4">
      <c r="B188" s="19"/>
      <c r="C188" s="16"/>
      <c r="D188" s="13"/>
      <c r="E188" s="16"/>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row>
    <row r="189" spans="2:30" ht="16" x14ac:dyDescent="0.4">
      <c r="B189" s="19"/>
      <c r="C189" s="16"/>
      <c r="D189" s="13"/>
      <c r="E189" s="16"/>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row>
    <row r="190" spans="2:30" ht="16" x14ac:dyDescent="0.4">
      <c r="B190" s="19"/>
      <c r="C190" s="16"/>
      <c r="D190" s="13"/>
      <c r="E190" s="16"/>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row>
    <row r="191" spans="2:30" ht="16" x14ac:dyDescent="0.4">
      <c r="B191" s="19"/>
      <c r="C191" s="16"/>
      <c r="D191" s="13"/>
      <c r="E191" s="16"/>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row>
    <row r="192" spans="2:30" ht="16" x14ac:dyDescent="0.4">
      <c r="B192" s="19"/>
      <c r="C192" s="16"/>
      <c r="D192" s="13"/>
      <c r="E192" s="16"/>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row>
    <row r="193" spans="2:30" ht="16" x14ac:dyDescent="0.4">
      <c r="B193" s="19"/>
      <c r="C193" s="16"/>
      <c r="D193" s="13"/>
      <c r="E193" s="16"/>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row>
    <row r="194" spans="2:30" ht="16" x14ac:dyDescent="0.4">
      <c r="B194" s="19"/>
      <c r="C194" s="16"/>
      <c r="D194" s="13"/>
      <c r="E194" s="16"/>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row>
    <row r="195" spans="2:30" ht="16" x14ac:dyDescent="0.4">
      <c r="B195" s="19"/>
      <c r="C195" s="16"/>
      <c r="D195" s="13"/>
      <c r="E195" s="16"/>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row>
    <row r="196" spans="2:30" ht="16" x14ac:dyDescent="0.4">
      <c r="B196" s="19"/>
      <c r="C196" s="16"/>
      <c r="D196" s="13"/>
      <c r="E196" s="16"/>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row>
    <row r="197" spans="2:30" ht="16" x14ac:dyDescent="0.4">
      <c r="B197" s="19"/>
      <c r="C197" s="16"/>
      <c r="D197" s="13"/>
      <c r="E197" s="16"/>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row>
    <row r="198" spans="2:30" ht="16" x14ac:dyDescent="0.4">
      <c r="B198" s="19"/>
      <c r="C198" s="16"/>
      <c r="D198" s="13"/>
      <c r="E198" s="16"/>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row>
    <row r="199" spans="2:30" ht="16" x14ac:dyDescent="0.4">
      <c r="B199" s="19"/>
      <c r="C199" s="16"/>
      <c r="D199" s="13"/>
      <c r="E199" s="16"/>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row>
    <row r="200" spans="2:30" ht="16" x14ac:dyDescent="0.4">
      <c r="B200" s="19"/>
      <c r="C200" s="16"/>
      <c r="D200" s="13"/>
      <c r="E200" s="16"/>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row>
    <row r="201" spans="2:30" ht="16" x14ac:dyDescent="0.4">
      <c r="B201" s="19"/>
      <c r="C201" s="16"/>
      <c r="D201" s="13"/>
      <c r="E201" s="16"/>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row>
    <row r="202" spans="2:30" ht="16" x14ac:dyDescent="0.4">
      <c r="B202" s="19"/>
      <c r="C202" s="16"/>
      <c r="D202" s="13"/>
      <c r="E202" s="16"/>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row>
    <row r="203" spans="2:30" ht="16" x14ac:dyDescent="0.4">
      <c r="B203" s="19"/>
      <c r="C203" s="16"/>
      <c r="D203" s="13"/>
      <c r="E203" s="16"/>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row>
    <row r="204" spans="2:30" ht="16" x14ac:dyDescent="0.4">
      <c r="B204" s="19"/>
      <c r="C204" s="16"/>
      <c r="D204" s="13"/>
      <c r="E204" s="16"/>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row>
    <row r="205" spans="2:30" ht="16" x14ac:dyDescent="0.4">
      <c r="B205" s="19"/>
      <c r="C205" s="16"/>
      <c r="D205" s="13"/>
      <c r="E205" s="16"/>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row>
    <row r="206" spans="2:30" ht="16" x14ac:dyDescent="0.4">
      <c r="B206" s="19"/>
      <c r="C206" s="16"/>
      <c r="D206" s="13"/>
      <c r="E206" s="16"/>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row>
    <row r="207" spans="2:30" ht="16" x14ac:dyDescent="0.4">
      <c r="B207" s="19"/>
      <c r="C207" s="16"/>
      <c r="D207" s="13"/>
      <c r="E207" s="16"/>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row>
    <row r="208" spans="2:30" ht="16" x14ac:dyDescent="0.4">
      <c r="B208" s="19"/>
      <c r="C208" s="16"/>
      <c r="D208" s="13"/>
      <c r="E208" s="16"/>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row>
    <row r="209" spans="2:30" ht="16" x14ac:dyDescent="0.4">
      <c r="B209" s="19"/>
      <c r="C209" s="16"/>
      <c r="D209" s="13"/>
      <c r="E209" s="16"/>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row>
    <row r="210" spans="2:30" ht="16" x14ac:dyDescent="0.4">
      <c r="B210" s="19"/>
      <c r="C210" s="16"/>
      <c r="D210" s="13"/>
      <c r="E210" s="16"/>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row>
    <row r="211" spans="2:30" ht="16" x14ac:dyDescent="0.4">
      <c r="B211" s="19"/>
      <c r="C211" s="16"/>
      <c r="D211" s="13"/>
      <c r="E211" s="16"/>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row>
    <row r="212" spans="2:30" ht="16" x14ac:dyDescent="0.4">
      <c r="B212" s="19"/>
      <c r="C212" s="16"/>
      <c r="D212" s="13"/>
      <c r="E212" s="16"/>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row>
    <row r="213" spans="2:30" ht="16" x14ac:dyDescent="0.4">
      <c r="B213" s="19"/>
      <c r="C213" s="16"/>
      <c r="D213" s="13"/>
      <c r="E213" s="16"/>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row>
    <row r="214" spans="2:30" ht="16" x14ac:dyDescent="0.4">
      <c r="B214" s="19"/>
      <c r="C214" s="16"/>
      <c r="D214" s="13"/>
      <c r="E214" s="16"/>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row>
    <row r="215" spans="2:30" ht="16" x14ac:dyDescent="0.4">
      <c r="B215" s="19"/>
      <c r="C215" s="16"/>
      <c r="D215" s="13"/>
      <c r="E215" s="16"/>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row>
    <row r="216" spans="2:30" ht="16" x14ac:dyDescent="0.4">
      <c r="B216" s="19"/>
      <c r="C216" s="16"/>
      <c r="D216" s="13"/>
      <c r="E216" s="16"/>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row>
    <row r="217" spans="2:30" ht="16" x14ac:dyDescent="0.4">
      <c r="B217" s="19"/>
      <c r="C217" s="16"/>
      <c r="D217" s="13"/>
      <c r="E217" s="16"/>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row>
    <row r="218" spans="2:30" ht="16" x14ac:dyDescent="0.4">
      <c r="B218" s="19"/>
      <c r="C218" s="16"/>
      <c r="D218" s="13"/>
      <c r="E218" s="16"/>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row>
    <row r="219" spans="2:30" ht="16" x14ac:dyDescent="0.4">
      <c r="B219" s="19"/>
      <c r="C219" s="16"/>
      <c r="D219" s="13"/>
      <c r="E219" s="16"/>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row>
    <row r="220" spans="2:30" ht="16" x14ac:dyDescent="0.4">
      <c r="B220" s="19"/>
      <c r="C220" s="16"/>
      <c r="D220" s="13"/>
      <c r="E220" s="16"/>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row>
    <row r="221" spans="2:30" ht="16" x14ac:dyDescent="0.4">
      <c r="B221" s="19"/>
      <c r="C221" s="16"/>
      <c r="D221" s="13"/>
      <c r="E221" s="16"/>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row>
    <row r="222" spans="2:30" ht="16" x14ac:dyDescent="0.4">
      <c r="B222" s="19"/>
      <c r="C222" s="16"/>
      <c r="D222" s="13"/>
      <c r="E222" s="16"/>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row>
    <row r="223" spans="2:30" ht="16" x14ac:dyDescent="0.4">
      <c r="B223" s="19"/>
      <c r="C223" s="16"/>
      <c r="D223" s="13"/>
      <c r="E223" s="16"/>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row>
    <row r="224" spans="2:30" ht="16" x14ac:dyDescent="0.4">
      <c r="B224" s="19"/>
      <c r="C224" s="16"/>
      <c r="D224" s="13"/>
      <c r="E224" s="16"/>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row>
    <row r="225" spans="2:30" ht="16" x14ac:dyDescent="0.4">
      <c r="B225" s="19"/>
      <c r="C225" s="16"/>
      <c r="D225" s="13"/>
      <c r="E225" s="16"/>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row>
    <row r="226" spans="2:30" ht="16" x14ac:dyDescent="0.4">
      <c r="B226" s="19"/>
      <c r="C226" s="16"/>
      <c r="D226" s="13"/>
      <c r="E226" s="16"/>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row>
    <row r="227" spans="2:30" ht="16" x14ac:dyDescent="0.4">
      <c r="B227" s="19"/>
      <c r="C227" s="16"/>
      <c r="D227" s="13"/>
      <c r="E227" s="16"/>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row>
    <row r="228" spans="2:30" ht="16" x14ac:dyDescent="0.4">
      <c r="B228" s="19"/>
      <c r="C228" s="16"/>
      <c r="D228" s="13"/>
      <c r="E228" s="16"/>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row>
    <row r="229" spans="2:30" ht="16" x14ac:dyDescent="0.4">
      <c r="B229" s="19"/>
      <c r="C229" s="16"/>
      <c r="D229" s="13"/>
      <c r="E229" s="16"/>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row>
    <row r="230" spans="2:30" ht="16" x14ac:dyDescent="0.4">
      <c r="B230" s="19"/>
      <c r="C230" s="16"/>
      <c r="D230" s="13"/>
      <c r="E230" s="16"/>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row>
    <row r="231" spans="2:30" ht="16" x14ac:dyDescent="0.4">
      <c r="B231" s="19"/>
      <c r="C231" s="16"/>
      <c r="D231" s="13"/>
      <c r="E231" s="16"/>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row>
    <row r="232" spans="2:30" ht="16" x14ac:dyDescent="0.4">
      <c r="B232" s="19"/>
      <c r="C232" s="16"/>
      <c r="D232" s="13"/>
      <c r="E232" s="16"/>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row>
    <row r="233" spans="2:30" ht="16" x14ac:dyDescent="0.4">
      <c r="B233" s="19"/>
      <c r="C233" s="16"/>
      <c r="D233" s="13"/>
      <c r="E233" s="16"/>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row>
    <row r="234" spans="2:30" ht="16" x14ac:dyDescent="0.4">
      <c r="B234" s="19"/>
      <c r="C234" s="16"/>
      <c r="D234" s="13"/>
      <c r="E234" s="16"/>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row>
    <row r="235" spans="2:30" ht="16" x14ac:dyDescent="0.4">
      <c r="B235" s="19"/>
      <c r="C235" s="16"/>
      <c r="D235" s="13"/>
      <c r="E235" s="16"/>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row>
    <row r="236" spans="2:30" ht="16" x14ac:dyDescent="0.4">
      <c r="B236" s="19"/>
      <c r="C236" s="16"/>
      <c r="D236" s="13"/>
      <c r="E236" s="16"/>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row>
    <row r="237" spans="2:30" ht="16" x14ac:dyDescent="0.4">
      <c r="B237" s="19"/>
      <c r="C237" s="16"/>
      <c r="D237" s="13"/>
      <c r="E237" s="16"/>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row>
    <row r="238" spans="2:30" ht="16" x14ac:dyDescent="0.4">
      <c r="B238" s="19"/>
      <c r="C238" s="16"/>
      <c r="D238" s="13"/>
      <c r="E238" s="16"/>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row>
    <row r="239" spans="2:30" ht="16" x14ac:dyDescent="0.4">
      <c r="B239" s="19"/>
      <c r="C239" s="16"/>
      <c r="D239" s="13"/>
      <c r="E239" s="16"/>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row>
    <row r="240" spans="2:30" ht="16" x14ac:dyDescent="0.4">
      <c r="B240" s="19"/>
      <c r="C240" s="16"/>
      <c r="D240" s="13"/>
      <c r="E240" s="16"/>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row>
    <row r="241" spans="2:30" ht="16" x14ac:dyDescent="0.4">
      <c r="B241" s="19"/>
      <c r="C241" s="16"/>
      <c r="D241" s="13"/>
      <c r="E241" s="16"/>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row>
    <row r="242" spans="2:30" ht="16" x14ac:dyDescent="0.4">
      <c r="B242" s="19"/>
      <c r="C242" s="16"/>
      <c r="D242" s="13"/>
      <c r="E242" s="16"/>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row>
    <row r="243" spans="2:30" ht="16" x14ac:dyDescent="0.4">
      <c r="B243" s="19"/>
      <c r="C243" s="16"/>
      <c r="D243" s="13"/>
      <c r="E243" s="16"/>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row>
    <row r="244" spans="2:30" ht="16" x14ac:dyDescent="0.4">
      <c r="B244" s="19"/>
      <c r="C244" s="16"/>
      <c r="D244" s="13"/>
      <c r="E244" s="16"/>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row>
    <row r="245" spans="2:30" ht="16" x14ac:dyDescent="0.4">
      <c r="B245" s="19"/>
      <c r="C245" s="16"/>
      <c r="D245" s="13"/>
      <c r="E245" s="16"/>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row>
    <row r="246" spans="2:30" ht="16" x14ac:dyDescent="0.4">
      <c r="B246" s="19"/>
      <c r="C246" s="16"/>
      <c r="D246" s="13"/>
      <c r="E246" s="16"/>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row>
    <row r="247" spans="2:30" ht="16" x14ac:dyDescent="0.4">
      <c r="B247" s="19"/>
      <c r="C247" s="16"/>
      <c r="D247" s="13"/>
      <c r="E247" s="16"/>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row>
    <row r="248" spans="2:30" ht="16" x14ac:dyDescent="0.4">
      <c r="B248" s="19"/>
      <c r="C248" s="16"/>
      <c r="D248" s="13"/>
      <c r="E248" s="16"/>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row>
    <row r="249" spans="2:30" ht="16" x14ac:dyDescent="0.4">
      <c r="B249" s="19"/>
      <c r="C249" s="16"/>
      <c r="D249" s="13"/>
      <c r="E249" s="16"/>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row>
    <row r="250" spans="2:30" ht="16" x14ac:dyDescent="0.4">
      <c r="B250" s="19"/>
      <c r="C250" s="16"/>
      <c r="D250" s="13"/>
      <c r="E250" s="16"/>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row>
    <row r="251" spans="2:30" ht="16" x14ac:dyDescent="0.4">
      <c r="B251" s="19"/>
      <c r="C251" s="16"/>
      <c r="D251" s="13"/>
      <c r="E251" s="16"/>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row>
    <row r="252" spans="2:30" ht="16" x14ac:dyDescent="0.4">
      <c r="B252" s="19"/>
      <c r="C252" s="16"/>
      <c r="D252" s="13"/>
      <c r="E252" s="16"/>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2:30" ht="16" x14ac:dyDescent="0.4">
      <c r="B253" s="19"/>
      <c r="C253" s="16"/>
      <c r="D253" s="13"/>
      <c r="E253" s="16"/>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2:30" ht="16" x14ac:dyDescent="0.4">
      <c r="B254" s="19"/>
      <c r="C254" s="16"/>
      <c r="D254" s="13"/>
      <c r="E254" s="16"/>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2:30" ht="16" x14ac:dyDescent="0.4">
      <c r="B255" s="19"/>
      <c r="C255" s="16"/>
      <c r="D255" s="13"/>
      <c r="E255" s="16"/>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2:30" ht="16" x14ac:dyDescent="0.4">
      <c r="B256" s="19"/>
      <c r="C256" s="16"/>
      <c r="D256" s="13"/>
      <c r="E256" s="16"/>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2:30" ht="16" x14ac:dyDescent="0.4">
      <c r="B257" s="19"/>
      <c r="C257" s="16"/>
      <c r="D257" s="13"/>
      <c r="E257" s="16"/>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row r="258" spans="2:30" ht="16" x14ac:dyDescent="0.4">
      <c r="B258" s="19"/>
      <c r="C258" s="16"/>
      <c r="D258" s="13"/>
      <c r="E258" s="16"/>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row>
    <row r="259" spans="2:30" ht="16" x14ac:dyDescent="0.4">
      <c r="B259" s="19"/>
      <c r="C259" s="16"/>
      <c r="D259" s="13"/>
      <c r="E259" s="16"/>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row>
    <row r="260" spans="2:30" ht="16" x14ac:dyDescent="0.4">
      <c r="B260" s="19"/>
      <c r="C260" s="16"/>
      <c r="D260" s="13"/>
      <c r="E260" s="16"/>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row>
    <row r="261" spans="2:30" ht="16" x14ac:dyDescent="0.4">
      <c r="B261" s="19"/>
      <c r="C261" s="16"/>
      <c r="D261" s="13"/>
      <c r="E261" s="16"/>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row>
    <row r="262" spans="2:30" ht="16" x14ac:dyDescent="0.4">
      <c r="B262" s="19"/>
      <c r="C262" s="16"/>
      <c r="D262" s="13"/>
      <c r="E262" s="16"/>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row>
    <row r="263" spans="2:30" ht="16" x14ac:dyDescent="0.4">
      <c r="B263" s="19"/>
      <c r="C263" s="16"/>
      <c r="D263" s="13"/>
      <c r="E263" s="16"/>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row>
    <row r="264" spans="2:30" ht="16" x14ac:dyDescent="0.4">
      <c r="B264" s="19"/>
      <c r="C264" s="16"/>
      <c r="D264" s="13"/>
      <c r="E264" s="16"/>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row>
    <row r="265" spans="2:30" ht="16" x14ac:dyDescent="0.4">
      <c r="B265" s="19"/>
      <c r="C265" s="16"/>
      <c r="D265" s="13"/>
      <c r="E265" s="16"/>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row>
    <row r="266" spans="2:30" ht="16" x14ac:dyDescent="0.4">
      <c r="B266" s="19"/>
      <c r="C266" s="16"/>
      <c r="D266" s="13"/>
      <c r="E266" s="16"/>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row>
    <row r="267" spans="2:30" ht="16" x14ac:dyDescent="0.4">
      <c r="B267" s="19"/>
      <c r="C267" s="16"/>
      <c r="D267" s="13"/>
      <c r="E267" s="16"/>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row>
    <row r="268" spans="2:30" ht="16" x14ac:dyDescent="0.4">
      <c r="B268" s="19"/>
      <c r="C268" s="16"/>
      <c r="D268" s="13"/>
      <c r="E268" s="16"/>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row>
    <row r="269" spans="2:30" ht="16" x14ac:dyDescent="0.4">
      <c r="B269" s="19"/>
      <c r="C269" s="16"/>
      <c r="D269" s="13"/>
      <c r="E269" s="16"/>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row>
    <row r="270" spans="2:30" ht="16" x14ac:dyDescent="0.4">
      <c r="B270" s="19"/>
      <c r="C270" s="16"/>
      <c r="D270" s="13"/>
      <c r="E270" s="16"/>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row>
    <row r="271" spans="2:30" ht="16" x14ac:dyDescent="0.4">
      <c r="B271" s="19"/>
      <c r="C271" s="16"/>
      <c r="D271" s="13"/>
      <c r="E271" s="16"/>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row>
    <row r="272" spans="2:30" ht="16" x14ac:dyDescent="0.4">
      <c r="B272" s="19"/>
      <c r="C272" s="16"/>
      <c r="D272" s="13"/>
      <c r="E272" s="16"/>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row>
    <row r="273" spans="2:30" ht="16" x14ac:dyDescent="0.4">
      <c r="B273" s="19"/>
      <c r="C273" s="16"/>
      <c r="D273" s="13"/>
      <c r="E273" s="16"/>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row>
    <row r="274" spans="2:30" ht="16" x14ac:dyDescent="0.4">
      <c r="B274" s="19"/>
      <c r="C274" s="16"/>
      <c r="D274" s="13"/>
      <c r="E274" s="16"/>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row>
    <row r="275" spans="2:30" ht="16" x14ac:dyDescent="0.4">
      <c r="B275" s="19"/>
      <c r="C275" s="16"/>
      <c r="D275" s="13"/>
      <c r="E275" s="16"/>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row>
    <row r="276" spans="2:30" ht="16" x14ac:dyDescent="0.4">
      <c r="B276" s="19"/>
      <c r="C276" s="16"/>
      <c r="D276" s="13"/>
      <c r="E276" s="16"/>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row>
    <row r="277" spans="2:30" ht="16" x14ac:dyDescent="0.4">
      <c r="B277" s="19"/>
      <c r="C277" s="16"/>
      <c r="D277" s="13"/>
      <c r="E277" s="16"/>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row>
    <row r="278" spans="2:30" ht="16" x14ac:dyDescent="0.4">
      <c r="B278" s="19"/>
      <c r="C278" s="16"/>
      <c r="D278" s="13"/>
      <c r="E278" s="16"/>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row>
    <row r="279" spans="2:30" ht="16" x14ac:dyDescent="0.4">
      <c r="B279" s="19"/>
      <c r="C279" s="16"/>
      <c r="D279" s="13"/>
      <c r="E279" s="16"/>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row>
    <row r="280" spans="2:30" ht="16" x14ac:dyDescent="0.4">
      <c r="B280" s="19"/>
      <c r="C280" s="16"/>
      <c r="D280" s="13"/>
      <c r="E280" s="16"/>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row>
    <row r="281" spans="2:30" ht="16" x14ac:dyDescent="0.4">
      <c r="B281" s="19"/>
      <c r="C281" s="16"/>
      <c r="D281" s="13"/>
      <c r="E281" s="16"/>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row>
    <row r="282" spans="2:30" ht="16" x14ac:dyDescent="0.4">
      <c r="B282" s="19"/>
      <c r="C282" s="16"/>
      <c r="D282" s="13"/>
      <c r="E282" s="16"/>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row>
    <row r="283" spans="2:30" ht="16" x14ac:dyDescent="0.4">
      <c r="B283" s="19"/>
      <c r="C283" s="16"/>
      <c r="D283" s="13"/>
      <c r="E283" s="16"/>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row>
    <row r="284" spans="2:30" ht="16" x14ac:dyDescent="0.4">
      <c r="B284" s="19"/>
      <c r="C284" s="16"/>
      <c r="D284" s="13"/>
      <c r="E284" s="16"/>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row>
    <row r="285" spans="2:30" ht="16" x14ac:dyDescent="0.4">
      <c r="B285" s="19"/>
      <c r="C285" s="16"/>
      <c r="D285" s="13"/>
      <c r="E285" s="16"/>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row>
    <row r="286" spans="2:30" ht="16" x14ac:dyDescent="0.4">
      <c r="B286" s="19"/>
      <c r="C286" s="16"/>
      <c r="D286" s="13"/>
      <c r="E286" s="16"/>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row>
    <row r="287" spans="2:30" ht="16" x14ac:dyDescent="0.4">
      <c r="B287" s="19"/>
      <c r="C287" s="16"/>
      <c r="D287" s="13"/>
      <c r="E287" s="16"/>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row>
    <row r="288" spans="2:30" ht="16" x14ac:dyDescent="0.4">
      <c r="B288" s="19"/>
      <c r="C288" s="16"/>
      <c r="D288" s="13"/>
      <c r="E288" s="16"/>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row>
    <row r="289" spans="2:30" ht="16" x14ac:dyDescent="0.4">
      <c r="B289" s="19"/>
      <c r="C289" s="16"/>
      <c r="D289" s="13"/>
      <c r="E289" s="16"/>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row>
    <row r="290" spans="2:30" ht="16" x14ac:dyDescent="0.4">
      <c r="B290" s="19"/>
      <c r="C290" s="16"/>
      <c r="D290" s="13"/>
      <c r="E290" s="16"/>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row>
    <row r="291" spans="2:30" ht="16" x14ac:dyDescent="0.4">
      <c r="B291" s="19"/>
      <c r="C291" s="16"/>
      <c r="D291" s="13"/>
      <c r="E291" s="16"/>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row>
    <row r="292" spans="2:30" ht="16" x14ac:dyDescent="0.4">
      <c r="B292" s="19"/>
      <c r="C292" s="16"/>
      <c r="D292" s="13"/>
      <c r="E292" s="16"/>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row>
    <row r="293" spans="2:30" ht="16" x14ac:dyDescent="0.4">
      <c r="B293" s="19"/>
      <c r="C293" s="16"/>
      <c r="D293" s="13"/>
      <c r="E293" s="16"/>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row>
    <row r="294" spans="2:30" ht="16" x14ac:dyDescent="0.4">
      <c r="B294" s="19"/>
      <c r="C294" s="16"/>
      <c r="D294" s="13"/>
      <c r="E294" s="16"/>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row>
    <row r="295" spans="2:30" ht="16" x14ac:dyDescent="0.4">
      <c r="B295" s="19"/>
      <c r="C295" s="16"/>
      <c r="D295" s="13"/>
      <c r="E295" s="16"/>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row>
    <row r="296" spans="2:30" ht="16" x14ac:dyDescent="0.4">
      <c r="B296" s="19"/>
      <c r="C296" s="16"/>
      <c r="D296" s="13"/>
      <c r="E296" s="16"/>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row>
    <row r="297" spans="2:30" ht="16" x14ac:dyDescent="0.4">
      <c r="B297" s="19"/>
      <c r="C297" s="16"/>
      <c r="D297" s="13"/>
      <c r="E297" s="16"/>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row>
    <row r="298" spans="2:30" ht="16" x14ac:dyDescent="0.4">
      <c r="B298" s="19"/>
      <c r="C298" s="16"/>
      <c r="D298" s="13"/>
      <c r="E298" s="16"/>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row>
    <row r="299" spans="2:30" ht="16" x14ac:dyDescent="0.4">
      <c r="B299" s="19"/>
      <c r="C299" s="16"/>
      <c r="D299" s="13"/>
      <c r="E299" s="16"/>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row>
    <row r="300" spans="2:30" ht="16" x14ac:dyDescent="0.4">
      <c r="B300" s="19"/>
      <c r="C300" s="16"/>
      <c r="D300" s="13"/>
      <c r="E300" s="16"/>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row>
    <row r="301" spans="2:30" ht="16" x14ac:dyDescent="0.4">
      <c r="B301" s="19"/>
      <c r="C301" s="16"/>
      <c r="D301" s="13"/>
      <c r="E301" s="16"/>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row>
    <row r="302" spans="2:30" ht="16" x14ac:dyDescent="0.4">
      <c r="B302" s="19"/>
      <c r="C302" s="16"/>
      <c r="D302" s="13"/>
      <c r="E302" s="16"/>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row>
    <row r="303" spans="2:30" ht="16" x14ac:dyDescent="0.4">
      <c r="B303" s="19"/>
      <c r="C303" s="16"/>
      <c r="D303" s="13"/>
      <c r="E303" s="16"/>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row>
    <row r="304" spans="2:30" ht="16" x14ac:dyDescent="0.4">
      <c r="B304" s="19"/>
      <c r="C304" s="16"/>
      <c r="D304" s="13"/>
      <c r="E304" s="16"/>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row>
    <row r="305" spans="2:30" ht="16" x14ac:dyDescent="0.4">
      <c r="B305" s="19"/>
      <c r="C305" s="16"/>
      <c r="D305" s="13"/>
      <c r="E305" s="16"/>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row>
    <row r="306" spans="2:30" ht="16" x14ac:dyDescent="0.4">
      <c r="B306" s="19"/>
      <c r="C306" s="16"/>
      <c r="D306" s="13"/>
      <c r="E306" s="16"/>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row>
    <row r="307" spans="2:30" ht="16" x14ac:dyDescent="0.4">
      <c r="B307" s="19"/>
      <c r="C307" s="16"/>
      <c r="D307" s="13"/>
      <c r="E307" s="16"/>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row>
    <row r="308" spans="2:30" ht="16" x14ac:dyDescent="0.4">
      <c r="B308" s="19"/>
      <c r="C308" s="16"/>
      <c r="D308" s="13"/>
      <c r="E308" s="16"/>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row>
    <row r="309" spans="2:30" ht="16" x14ac:dyDescent="0.4">
      <c r="B309" s="19"/>
      <c r="C309" s="16"/>
      <c r="D309" s="13"/>
      <c r="E309" s="16"/>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row>
    <row r="310" spans="2:30" ht="16" x14ac:dyDescent="0.4">
      <c r="B310" s="19"/>
      <c r="C310" s="16"/>
      <c r="D310" s="13"/>
      <c r="E310" s="16"/>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row>
    <row r="311" spans="2:30" ht="16" x14ac:dyDescent="0.4">
      <c r="B311" s="19"/>
      <c r="C311" s="16"/>
      <c r="D311" s="13"/>
      <c r="E311" s="16"/>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row>
    <row r="312" spans="2:30" ht="16" x14ac:dyDescent="0.4">
      <c r="B312" s="19"/>
      <c r="C312" s="16"/>
      <c r="D312" s="13"/>
      <c r="E312" s="16"/>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row>
    <row r="313" spans="2:30" ht="16" x14ac:dyDescent="0.4">
      <c r="B313" s="19"/>
      <c r="C313" s="16"/>
      <c r="D313" s="13"/>
      <c r="E313" s="16"/>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row>
    <row r="314" spans="2:30" ht="16" x14ac:dyDescent="0.4">
      <c r="B314" s="19"/>
      <c r="C314" s="16"/>
      <c r="D314" s="13"/>
      <c r="E314" s="16"/>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row>
    <row r="315" spans="2:30" ht="16" x14ac:dyDescent="0.4">
      <c r="B315" s="19"/>
      <c r="C315" s="16"/>
      <c r="D315" s="13"/>
      <c r="E315" s="16"/>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row>
    <row r="316" spans="2:30" ht="16" x14ac:dyDescent="0.4">
      <c r="B316" s="19"/>
      <c r="C316" s="16"/>
      <c r="D316" s="13"/>
      <c r="E316" s="16"/>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row>
    <row r="317" spans="2:30" ht="16" x14ac:dyDescent="0.4">
      <c r="B317" s="19"/>
      <c r="C317" s="16"/>
      <c r="D317" s="13"/>
      <c r="E317" s="16"/>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row>
    <row r="318" spans="2:30" ht="16" x14ac:dyDescent="0.4">
      <c r="B318" s="19"/>
      <c r="C318" s="16"/>
      <c r="D318" s="13"/>
      <c r="E318" s="16"/>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row>
    <row r="319" spans="2:30" ht="16" x14ac:dyDescent="0.4">
      <c r="B319" s="19"/>
      <c r="C319" s="16"/>
      <c r="D319" s="13"/>
      <c r="E319" s="16"/>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row>
    <row r="320" spans="2:30" ht="16" x14ac:dyDescent="0.4">
      <c r="B320" s="19"/>
      <c r="C320" s="16"/>
      <c r="D320" s="13"/>
      <c r="E320" s="16"/>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row>
    <row r="321" spans="2:30" ht="16" x14ac:dyDescent="0.4">
      <c r="B321" s="19"/>
      <c r="C321" s="16"/>
      <c r="D321" s="13"/>
      <c r="E321" s="16"/>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row>
    <row r="322" spans="2:30" ht="16" x14ac:dyDescent="0.4">
      <c r="B322" s="19"/>
      <c r="C322" s="16"/>
      <c r="D322" s="13"/>
      <c r="E322" s="16"/>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row>
    <row r="323" spans="2:30" ht="16" x14ac:dyDescent="0.4">
      <c r="B323" s="19"/>
      <c r="C323" s="16"/>
      <c r="D323" s="13"/>
      <c r="E323" s="16"/>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row>
    <row r="324" spans="2:30" ht="16" x14ac:dyDescent="0.4">
      <c r="B324" s="19"/>
      <c r="C324" s="16"/>
      <c r="D324" s="13"/>
      <c r="E324" s="16"/>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row>
    <row r="325" spans="2:30" ht="16" x14ac:dyDescent="0.4">
      <c r="B325" s="19"/>
      <c r="C325" s="16"/>
      <c r="D325" s="13"/>
      <c r="E325" s="16"/>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row>
    <row r="326" spans="2:30" ht="16" x14ac:dyDescent="0.4">
      <c r="B326" s="19"/>
      <c r="C326" s="16"/>
      <c r="D326" s="13"/>
      <c r="E326" s="16"/>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row>
    <row r="327" spans="2:30" ht="16" x14ac:dyDescent="0.4">
      <c r="B327" s="19"/>
      <c r="C327" s="16"/>
      <c r="D327" s="13"/>
      <c r="E327" s="16"/>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row>
    <row r="328" spans="2:30" ht="16" x14ac:dyDescent="0.4">
      <c r="B328" s="19"/>
      <c r="C328" s="16"/>
      <c r="D328" s="13"/>
      <c r="E328" s="16"/>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row>
    <row r="329" spans="2:30" ht="16" x14ac:dyDescent="0.4">
      <c r="B329" s="19"/>
      <c r="C329" s="16"/>
      <c r="D329" s="13"/>
      <c r="E329" s="16"/>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row>
    <row r="330" spans="2:30" ht="16" x14ac:dyDescent="0.4">
      <c r="B330" s="19"/>
      <c r="C330" s="16"/>
      <c r="D330" s="13"/>
      <c r="E330" s="16"/>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row>
    <row r="331" spans="2:30" ht="16" x14ac:dyDescent="0.4">
      <c r="B331" s="19"/>
      <c r="C331" s="16"/>
      <c r="D331" s="13"/>
      <c r="E331" s="16"/>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row>
    <row r="332" spans="2:30" ht="16" x14ac:dyDescent="0.4">
      <c r="B332" s="19"/>
      <c r="C332" s="16"/>
      <c r="D332" s="13"/>
      <c r="E332" s="16"/>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row>
    <row r="333" spans="2:30" ht="16" x14ac:dyDescent="0.4">
      <c r="B333" s="19"/>
      <c r="C333" s="16"/>
      <c r="D333" s="13"/>
      <c r="E333" s="16"/>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row>
    <row r="334" spans="2:30" ht="16" x14ac:dyDescent="0.4">
      <c r="B334" s="19"/>
      <c r="C334" s="16"/>
      <c r="D334" s="13"/>
      <c r="E334" s="16"/>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row>
    <row r="335" spans="2:30" ht="16" x14ac:dyDescent="0.4">
      <c r="B335" s="19"/>
      <c r="C335" s="16"/>
      <c r="D335" s="13"/>
      <c r="E335" s="16"/>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row>
    <row r="336" spans="2:30" ht="16" x14ac:dyDescent="0.4">
      <c r="B336" s="19"/>
      <c r="C336" s="16"/>
      <c r="D336" s="13"/>
      <c r="E336" s="16"/>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row>
    <row r="337" spans="2:30" ht="16" x14ac:dyDescent="0.4">
      <c r="B337" s="19"/>
      <c r="C337" s="16"/>
      <c r="D337" s="13"/>
      <c r="E337" s="16"/>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row>
    <row r="338" spans="2:30" ht="16" x14ac:dyDescent="0.4">
      <c r="B338" s="19"/>
      <c r="C338" s="16"/>
      <c r="D338" s="13"/>
      <c r="E338" s="16"/>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row>
    <row r="339" spans="2:30" ht="16" x14ac:dyDescent="0.4">
      <c r="B339" s="19"/>
      <c r="C339" s="16"/>
      <c r="D339" s="13"/>
      <c r="E339" s="16"/>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row>
    <row r="340" spans="2:30" ht="16" x14ac:dyDescent="0.4">
      <c r="B340" s="19"/>
      <c r="C340" s="16"/>
      <c r="D340" s="13"/>
      <c r="E340" s="16"/>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row>
    <row r="341" spans="2:30" ht="16" x14ac:dyDescent="0.4">
      <c r="B341" s="19"/>
      <c r="C341" s="16"/>
      <c r="D341" s="13"/>
      <c r="E341" s="16"/>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row>
    <row r="342" spans="2:30" ht="16" x14ac:dyDescent="0.4">
      <c r="B342" s="19"/>
      <c r="C342" s="16"/>
      <c r="D342" s="13"/>
      <c r="E342" s="16"/>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row>
    <row r="343" spans="2:30" ht="16" x14ac:dyDescent="0.4">
      <c r="B343" s="19"/>
      <c r="C343" s="16"/>
      <c r="D343" s="13"/>
      <c r="E343" s="16"/>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row>
    <row r="344" spans="2:30" ht="16" x14ac:dyDescent="0.4">
      <c r="B344" s="19"/>
      <c r="C344" s="16"/>
      <c r="D344" s="13"/>
      <c r="E344" s="16"/>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row>
    <row r="345" spans="2:30" ht="16" x14ac:dyDescent="0.4">
      <c r="B345" s="19"/>
      <c r="C345" s="16"/>
      <c r="D345" s="13"/>
      <c r="E345" s="16"/>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row>
    <row r="346" spans="2:30" ht="16" x14ac:dyDescent="0.4">
      <c r="B346" s="19"/>
      <c r="C346" s="16"/>
      <c r="D346" s="13"/>
      <c r="E346" s="16"/>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row>
    <row r="347" spans="2:30" ht="16" x14ac:dyDescent="0.4">
      <c r="B347" s="19"/>
      <c r="C347" s="16"/>
      <c r="D347" s="13"/>
      <c r="E347" s="16"/>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row>
    <row r="348" spans="2:30" ht="16" x14ac:dyDescent="0.4">
      <c r="B348" s="19"/>
      <c r="C348" s="16"/>
      <c r="D348" s="13"/>
      <c r="E348" s="16"/>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row>
    <row r="349" spans="2:30" ht="16" x14ac:dyDescent="0.4">
      <c r="B349" s="19"/>
      <c r="C349" s="16"/>
      <c r="D349" s="13"/>
      <c r="E349" s="16"/>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row>
    <row r="350" spans="2:30" ht="16" x14ac:dyDescent="0.4">
      <c r="B350" s="19"/>
      <c r="C350" s="16"/>
      <c r="D350" s="13"/>
      <c r="E350" s="16"/>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row>
    <row r="351" spans="2:30" ht="16" x14ac:dyDescent="0.4">
      <c r="B351" s="19"/>
      <c r="C351" s="16"/>
      <c r="D351" s="13"/>
      <c r="E351" s="16"/>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row>
    <row r="352" spans="2:30" ht="16" x14ac:dyDescent="0.4">
      <c r="B352" s="19"/>
      <c r="C352" s="16"/>
      <c r="D352" s="13"/>
      <c r="E352" s="16"/>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row>
    <row r="353" spans="2:30" ht="16" x14ac:dyDescent="0.4">
      <c r="B353" s="19"/>
      <c r="C353" s="16"/>
      <c r="D353" s="13"/>
      <c r="E353" s="16"/>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row>
    <row r="354" spans="2:30" ht="16" x14ac:dyDescent="0.4">
      <c r="B354" s="19"/>
      <c r="C354" s="16"/>
      <c r="D354" s="13"/>
      <c r="E354" s="16"/>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row>
    <row r="355" spans="2:30" ht="16" x14ac:dyDescent="0.4">
      <c r="B355" s="19"/>
      <c r="C355" s="16"/>
      <c r="D355" s="13"/>
      <c r="E355" s="16"/>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row>
    <row r="356" spans="2:30" ht="16" x14ac:dyDescent="0.4">
      <c r="B356" s="19"/>
      <c r="C356" s="16"/>
      <c r="D356" s="13"/>
      <c r="E356" s="16"/>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row>
    <row r="357" spans="2:30" ht="16" x14ac:dyDescent="0.4">
      <c r="B357" s="19"/>
      <c r="C357" s="16"/>
      <c r="D357" s="13"/>
      <c r="E357" s="16"/>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row>
    <row r="358" spans="2:30" ht="16" x14ac:dyDescent="0.4">
      <c r="B358" s="19"/>
      <c r="C358" s="16"/>
      <c r="D358" s="13"/>
      <c r="E358" s="16"/>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row>
    <row r="359" spans="2:30" ht="16" x14ac:dyDescent="0.4">
      <c r="B359" s="19"/>
      <c r="C359" s="16"/>
      <c r="D359" s="13"/>
      <c r="E359" s="16"/>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row>
    <row r="360" spans="2:30" ht="16" x14ac:dyDescent="0.4">
      <c r="B360" s="19"/>
      <c r="C360" s="16"/>
      <c r="D360" s="13"/>
      <c r="E360" s="16"/>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row>
    <row r="361" spans="2:30" ht="16" x14ac:dyDescent="0.4">
      <c r="B361" s="19"/>
      <c r="C361" s="16"/>
      <c r="D361" s="13"/>
      <c r="E361" s="16"/>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row>
    <row r="362" spans="2:30" ht="16" x14ac:dyDescent="0.4">
      <c r="B362" s="19"/>
      <c r="C362" s="16"/>
      <c r="D362" s="13"/>
      <c r="E362" s="16"/>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row>
    <row r="363" spans="2:30" ht="16" x14ac:dyDescent="0.4">
      <c r="B363" s="19"/>
      <c r="C363" s="16"/>
      <c r="D363" s="13"/>
      <c r="E363" s="16"/>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row>
    <row r="364" spans="2:30" ht="16" x14ac:dyDescent="0.4">
      <c r="B364" s="19"/>
      <c r="C364" s="16"/>
      <c r="D364" s="13"/>
      <c r="E364" s="16"/>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row>
    <row r="365" spans="2:30" ht="16" x14ac:dyDescent="0.4">
      <c r="B365" s="19"/>
      <c r="C365" s="16"/>
      <c r="D365" s="13"/>
      <c r="E365" s="16"/>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row>
    <row r="366" spans="2:30" ht="16" x14ac:dyDescent="0.4">
      <c r="B366" s="19"/>
      <c r="C366" s="16"/>
      <c r="D366" s="13"/>
      <c r="E366" s="16"/>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row>
    <row r="367" spans="2:30" ht="16" x14ac:dyDescent="0.4">
      <c r="B367" s="19"/>
      <c r="C367" s="16"/>
      <c r="D367" s="13"/>
      <c r="E367" s="16"/>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row>
    <row r="368" spans="2:30" ht="16" x14ac:dyDescent="0.4">
      <c r="B368" s="19"/>
      <c r="C368" s="16"/>
      <c r="D368" s="13"/>
      <c r="E368" s="16"/>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row>
    <row r="369" spans="2:30" ht="16" x14ac:dyDescent="0.4">
      <c r="B369" s="19"/>
      <c r="C369" s="16"/>
      <c r="D369" s="13"/>
      <c r="E369" s="16"/>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row>
    <row r="370" spans="2:30" ht="16" x14ac:dyDescent="0.4">
      <c r="B370" s="19"/>
      <c r="C370" s="16"/>
      <c r="D370" s="13"/>
      <c r="E370" s="16"/>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row>
    <row r="371" spans="2:30" ht="16" x14ac:dyDescent="0.4">
      <c r="B371" s="19"/>
      <c r="C371" s="16"/>
      <c r="D371" s="13"/>
      <c r="E371" s="16"/>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row>
    <row r="372" spans="2:30" ht="16" x14ac:dyDescent="0.4">
      <c r="B372" s="19"/>
      <c r="C372" s="16"/>
      <c r="D372" s="13"/>
      <c r="E372" s="16"/>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row>
    <row r="373" spans="2:30" ht="16" x14ac:dyDescent="0.4">
      <c r="B373" s="19"/>
      <c r="C373" s="16"/>
      <c r="D373" s="13"/>
      <c r="E373" s="16"/>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row>
    <row r="374" spans="2:30" ht="16" x14ac:dyDescent="0.4">
      <c r="B374" s="19"/>
      <c r="C374" s="16"/>
      <c r="D374" s="13"/>
      <c r="E374" s="16"/>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row>
    <row r="375" spans="2:30" ht="16" x14ac:dyDescent="0.4">
      <c r="B375" s="19"/>
      <c r="C375" s="16"/>
      <c r="D375" s="13"/>
      <c r="E375" s="16"/>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row>
    <row r="376" spans="2:30" ht="16" x14ac:dyDescent="0.4">
      <c r="B376" s="19"/>
      <c r="C376" s="16"/>
      <c r="D376" s="13"/>
      <c r="E376" s="16"/>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row>
    <row r="377" spans="2:30" ht="16" x14ac:dyDescent="0.4">
      <c r="B377" s="19"/>
      <c r="C377" s="16"/>
      <c r="D377" s="13"/>
      <c r="E377" s="16"/>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row>
    <row r="378" spans="2:30" ht="16" x14ac:dyDescent="0.4">
      <c r="B378" s="19"/>
      <c r="C378" s="16"/>
      <c r="D378" s="13"/>
      <c r="E378" s="16"/>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row>
    <row r="379" spans="2:30" ht="16" x14ac:dyDescent="0.4">
      <c r="B379" s="19"/>
      <c r="C379" s="16"/>
      <c r="D379" s="13"/>
      <c r="E379" s="16"/>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row>
    <row r="380" spans="2:30" ht="16" x14ac:dyDescent="0.4">
      <c r="B380" s="19"/>
      <c r="C380" s="16"/>
      <c r="D380" s="13"/>
      <c r="E380" s="16"/>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row>
    <row r="381" spans="2:30" ht="16" x14ac:dyDescent="0.4">
      <c r="B381" s="19"/>
      <c r="C381" s="16"/>
      <c r="D381" s="13"/>
      <c r="E381" s="16"/>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row>
    <row r="382" spans="2:30" ht="16" x14ac:dyDescent="0.4">
      <c r="B382" s="19"/>
      <c r="C382" s="16"/>
      <c r="D382" s="13"/>
      <c r="E382" s="16"/>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row>
    <row r="383" spans="2:30" ht="16" x14ac:dyDescent="0.4">
      <c r="B383" s="19"/>
      <c r="C383" s="16"/>
      <c r="D383" s="13"/>
      <c r="E383" s="16"/>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row>
    <row r="384" spans="2:30" ht="16" x14ac:dyDescent="0.4">
      <c r="B384" s="19"/>
      <c r="C384" s="16"/>
      <c r="D384" s="13"/>
      <c r="E384" s="16"/>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row>
    <row r="385" spans="2:30" ht="16" x14ac:dyDescent="0.4">
      <c r="B385" s="19"/>
      <c r="C385" s="16"/>
      <c r="D385" s="13"/>
      <c r="E385" s="16"/>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row>
    <row r="386" spans="2:30" ht="16" x14ac:dyDescent="0.4">
      <c r="B386" s="19"/>
      <c r="C386" s="16"/>
      <c r="D386" s="13"/>
      <c r="E386" s="16"/>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row>
    <row r="387" spans="2:30" ht="16" x14ac:dyDescent="0.4">
      <c r="B387" s="19"/>
      <c r="C387" s="16"/>
      <c r="D387" s="13"/>
      <c r="E387" s="16"/>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row>
    <row r="388" spans="2:30" ht="16" x14ac:dyDescent="0.4">
      <c r="B388" s="19"/>
      <c r="C388" s="16"/>
      <c r="D388" s="13"/>
      <c r="E388" s="16"/>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row>
    <row r="389" spans="2:30" ht="16" x14ac:dyDescent="0.4">
      <c r="B389" s="19"/>
      <c r="C389" s="16"/>
      <c r="D389" s="13"/>
      <c r="E389" s="16"/>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row>
    <row r="390" spans="2:30" ht="16" x14ac:dyDescent="0.4">
      <c r="B390" s="19"/>
      <c r="C390" s="16"/>
      <c r="D390" s="13"/>
      <c r="E390" s="16"/>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row>
    <row r="391" spans="2:30" ht="16" x14ac:dyDescent="0.4">
      <c r="B391" s="19"/>
      <c r="C391" s="16"/>
      <c r="D391" s="13"/>
      <c r="E391" s="16"/>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row>
    <row r="392" spans="2:30" ht="16" x14ac:dyDescent="0.4">
      <c r="B392" s="19"/>
      <c r="C392" s="16"/>
      <c r="D392" s="13"/>
      <c r="E392" s="16"/>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row>
    <row r="393" spans="2:30" ht="16" x14ac:dyDescent="0.4">
      <c r="B393" s="19"/>
      <c r="C393" s="16"/>
      <c r="D393" s="13"/>
      <c r="E393" s="16"/>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row>
    <row r="394" spans="2:30" ht="16" x14ac:dyDescent="0.4">
      <c r="B394" s="19"/>
      <c r="C394" s="16"/>
      <c r="D394" s="13"/>
      <c r="E394" s="16"/>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row>
    <row r="395" spans="2:30" ht="16" x14ac:dyDescent="0.4">
      <c r="B395" s="19"/>
      <c r="C395" s="16"/>
      <c r="D395" s="13"/>
      <c r="E395" s="16"/>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row>
    <row r="396" spans="2:30" ht="16" x14ac:dyDescent="0.4">
      <c r="B396" s="19"/>
      <c r="C396" s="16"/>
      <c r="D396" s="13"/>
      <c r="E396" s="16"/>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row>
    <row r="397" spans="2:30" ht="16" x14ac:dyDescent="0.4">
      <c r="B397" s="19"/>
      <c r="C397" s="16"/>
      <c r="D397" s="13"/>
      <c r="E397" s="16"/>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row>
    <row r="398" spans="2:30" ht="16" x14ac:dyDescent="0.4">
      <c r="B398" s="19"/>
      <c r="C398" s="16"/>
      <c r="D398" s="13"/>
      <c r="E398" s="16"/>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row>
    <row r="399" spans="2:30" ht="16" x14ac:dyDescent="0.4">
      <c r="B399" s="19"/>
      <c r="C399" s="16"/>
      <c r="D399" s="13"/>
      <c r="E399" s="16"/>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row>
    <row r="400" spans="2:30" ht="16" x14ac:dyDescent="0.4">
      <c r="B400" s="19"/>
      <c r="C400" s="16"/>
      <c r="D400" s="13"/>
      <c r="E400" s="16"/>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row>
    <row r="401" spans="2:30" ht="16" x14ac:dyDescent="0.4">
      <c r="B401" s="19"/>
      <c r="C401" s="16"/>
      <c r="D401" s="13"/>
      <c r="E401" s="16"/>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row>
    <row r="402" spans="2:30" ht="16" x14ac:dyDescent="0.4">
      <c r="B402" s="19"/>
      <c r="C402" s="16"/>
      <c r="D402" s="13"/>
      <c r="E402" s="16"/>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row>
    <row r="403" spans="2:30" ht="16" x14ac:dyDescent="0.4">
      <c r="B403" s="19"/>
      <c r="C403" s="16"/>
      <c r="D403" s="13"/>
      <c r="E403" s="16"/>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row>
    <row r="404" spans="2:30" ht="16" x14ac:dyDescent="0.4">
      <c r="B404" s="19"/>
      <c r="C404" s="16"/>
      <c r="D404" s="13"/>
      <c r="E404" s="16"/>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row>
    <row r="405" spans="2:30" ht="16" x14ac:dyDescent="0.4">
      <c r="B405" s="19"/>
      <c r="C405" s="16"/>
      <c r="D405" s="13"/>
      <c r="E405" s="16"/>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row>
    <row r="406" spans="2:30" ht="16" x14ac:dyDescent="0.4">
      <c r="B406" s="19"/>
      <c r="C406" s="16"/>
      <c r="D406" s="13"/>
      <c r="E406" s="16"/>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row>
    <row r="407" spans="2:30" ht="16" x14ac:dyDescent="0.4">
      <c r="B407" s="19"/>
      <c r="C407" s="16"/>
      <c r="D407" s="13"/>
      <c r="E407" s="16"/>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row>
    <row r="408" spans="2:30" ht="16" x14ac:dyDescent="0.4">
      <c r="B408" s="19"/>
      <c r="C408" s="16"/>
      <c r="D408" s="13"/>
      <c r="E408" s="16"/>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row>
    <row r="409" spans="2:30" ht="16" x14ac:dyDescent="0.4">
      <c r="B409" s="19"/>
      <c r="C409" s="16"/>
      <c r="D409" s="13"/>
      <c r="E409" s="16"/>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row>
    <row r="410" spans="2:30" ht="16" x14ac:dyDescent="0.4">
      <c r="B410" s="19"/>
      <c r="C410" s="16"/>
      <c r="D410" s="13"/>
      <c r="E410" s="16"/>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row>
    <row r="411" spans="2:30" ht="16" x14ac:dyDescent="0.4">
      <c r="B411" s="19"/>
      <c r="C411" s="16"/>
      <c r="D411" s="13"/>
      <c r="E411" s="16"/>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row>
    <row r="412" spans="2:30" ht="16" x14ac:dyDescent="0.4">
      <c r="B412" s="19"/>
      <c r="C412" s="16"/>
      <c r="D412" s="13"/>
      <c r="E412" s="16"/>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row>
    <row r="413" spans="2:30" ht="16" x14ac:dyDescent="0.4">
      <c r="B413" s="19"/>
      <c r="C413" s="16"/>
      <c r="D413" s="13"/>
      <c r="E413" s="16"/>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row>
    <row r="414" spans="2:30" ht="16" x14ac:dyDescent="0.4">
      <c r="B414" s="19"/>
      <c r="C414" s="16"/>
      <c r="D414" s="13"/>
      <c r="E414" s="16"/>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row>
    <row r="415" spans="2:30" ht="16" x14ac:dyDescent="0.4">
      <c r="B415" s="19"/>
      <c r="C415" s="16"/>
      <c r="D415" s="13"/>
      <c r="E415" s="16"/>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row>
    <row r="416" spans="2:30" ht="16" x14ac:dyDescent="0.4">
      <c r="B416" s="19"/>
      <c r="C416" s="16"/>
      <c r="D416" s="13"/>
      <c r="E416" s="16"/>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row>
    <row r="417" spans="2:30" ht="16" x14ac:dyDescent="0.4">
      <c r="B417" s="19"/>
      <c r="C417" s="16"/>
      <c r="D417" s="13"/>
      <c r="E417" s="16"/>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row>
    <row r="418" spans="2:30" ht="16" x14ac:dyDescent="0.4">
      <c r="B418" s="19"/>
      <c r="C418" s="16"/>
      <c r="D418" s="13"/>
      <c r="E418" s="16"/>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row>
    <row r="419" spans="2:30" ht="16" x14ac:dyDescent="0.4">
      <c r="B419" s="19"/>
      <c r="C419" s="16"/>
      <c r="D419" s="13"/>
      <c r="E419" s="16"/>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row>
    <row r="420" spans="2:30" ht="16" x14ac:dyDescent="0.4">
      <c r="B420" s="19"/>
      <c r="C420" s="16"/>
      <c r="D420" s="13"/>
      <c r="E420" s="16"/>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row>
    <row r="421" spans="2:30" ht="16" x14ac:dyDescent="0.4">
      <c r="B421" s="19"/>
      <c r="C421" s="16"/>
      <c r="D421" s="13"/>
      <c r="E421" s="16"/>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row>
    <row r="422" spans="2:30" ht="16" x14ac:dyDescent="0.4">
      <c r="B422" s="19"/>
      <c r="C422" s="16"/>
      <c r="D422" s="13"/>
      <c r="E422" s="16"/>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row>
    <row r="423" spans="2:30" ht="16" x14ac:dyDescent="0.4">
      <c r="B423" s="19"/>
      <c r="C423" s="16"/>
      <c r="D423" s="13"/>
      <c r="E423" s="16"/>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row>
    <row r="424" spans="2:30" ht="16" x14ac:dyDescent="0.4">
      <c r="B424" s="19"/>
      <c r="C424" s="16"/>
      <c r="D424" s="13"/>
      <c r="E424" s="16"/>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row>
    <row r="425" spans="2:30" ht="16" x14ac:dyDescent="0.4">
      <c r="B425" s="19"/>
      <c r="C425" s="16"/>
      <c r="D425" s="13"/>
      <c r="E425" s="16"/>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row>
    <row r="426" spans="2:30" ht="16" x14ac:dyDescent="0.4">
      <c r="B426" s="19"/>
      <c r="C426" s="16"/>
      <c r="D426" s="13"/>
      <c r="E426" s="16"/>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row>
    <row r="427" spans="2:30" ht="16" x14ac:dyDescent="0.4">
      <c r="B427" s="19"/>
      <c r="C427" s="16"/>
      <c r="D427" s="13"/>
      <c r="E427" s="16"/>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row>
    <row r="428" spans="2:30" ht="16" x14ac:dyDescent="0.4">
      <c r="B428" s="19"/>
      <c r="C428" s="16"/>
      <c r="D428" s="13"/>
      <c r="E428" s="16"/>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row>
    <row r="429" spans="2:30" ht="16" x14ac:dyDescent="0.4">
      <c r="B429" s="19"/>
      <c r="C429" s="16"/>
      <c r="D429" s="13"/>
      <c r="E429" s="16"/>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row>
    <row r="430" spans="2:30" ht="16" x14ac:dyDescent="0.4">
      <c r="B430" s="19"/>
      <c r="C430" s="16"/>
      <c r="D430" s="13"/>
      <c r="E430" s="16"/>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row>
    <row r="431" spans="2:30" ht="16" x14ac:dyDescent="0.4">
      <c r="B431" s="19"/>
      <c r="C431" s="16"/>
      <c r="D431" s="13"/>
      <c r="E431" s="16"/>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row>
    <row r="432" spans="2:30" ht="16" x14ac:dyDescent="0.4">
      <c r="B432" s="19"/>
      <c r="C432" s="16"/>
      <c r="D432" s="13"/>
      <c r="E432" s="16"/>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row>
    <row r="433" spans="2:30" ht="16" x14ac:dyDescent="0.4">
      <c r="B433" s="19"/>
      <c r="C433" s="16"/>
      <c r="D433" s="13"/>
      <c r="E433" s="16"/>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row>
    <row r="434" spans="2:30" ht="16" x14ac:dyDescent="0.4">
      <c r="B434" s="19"/>
      <c r="C434" s="16"/>
      <c r="D434" s="13"/>
      <c r="E434" s="16"/>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row>
    <row r="435" spans="2:30" ht="16" x14ac:dyDescent="0.4">
      <c r="B435" s="19"/>
      <c r="C435" s="16"/>
      <c r="D435" s="13"/>
      <c r="E435" s="16"/>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row>
    <row r="436" spans="2:30" ht="16" x14ac:dyDescent="0.4">
      <c r="B436" s="19"/>
      <c r="C436" s="16"/>
      <c r="D436" s="13"/>
      <c r="E436" s="16"/>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row>
    <row r="437" spans="2:30" ht="16" x14ac:dyDescent="0.4">
      <c r="B437" s="19"/>
      <c r="C437" s="16"/>
      <c r="D437" s="13"/>
      <c r="E437" s="16"/>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row>
    <row r="438" spans="2:30" ht="16" x14ac:dyDescent="0.4">
      <c r="B438" s="19"/>
      <c r="C438" s="16"/>
      <c r="D438" s="13"/>
      <c r="E438" s="16"/>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row>
    <row r="439" spans="2:30" ht="16" x14ac:dyDescent="0.4">
      <c r="B439" s="19"/>
      <c r="C439" s="16"/>
      <c r="D439" s="13"/>
      <c r="E439" s="16"/>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row>
    <row r="440" spans="2:30" ht="16" x14ac:dyDescent="0.4">
      <c r="B440" s="19"/>
      <c r="C440" s="16"/>
      <c r="D440" s="13"/>
      <c r="E440" s="16"/>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row>
    <row r="441" spans="2:30" ht="16" x14ac:dyDescent="0.4">
      <c r="B441" s="19"/>
      <c r="C441" s="16"/>
      <c r="D441" s="13"/>
      <c r="E441" s="16"/>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row>
    <row r="442" spans="2:30" ht="16" x14ac:dyDescent="0.4">
      <c r="B442" s="19"/>
      <c r="C442" s="16"/>
      <c r="D442" s="13"/>
      <c r="E442" s="16"/>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row>
    <row r="443" spans="2:30" ht="16" x14ac:dyDescent="0.4">
      <c r="B443" s="19"/>
      <c r="C443" s="16"/>
      <c r="D443" s="13"/>
      <c r="E443" s="16"/>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row>
    <row r="444" spans="2:30" ht="16" x14ac:dyDescent="0.4">
      <c r="B444" s="19"/>
      <c r="C444" s="16"/>
      <c r="D444" s="13"/>
      <c r="E444" s="16"/>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row>
    <row r="445" spans="2:30" ht="16" x14ac:dyDescent="0.4">
      <c r="B445" s="19"/>
      <c r="C445" s="16"/>
      <c r="D445" s="13"/>
      <c r="E445" s="16"/>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row>
    <row r="446" spans="2:30" ht="16" x14ac:dyDescent="0.4">
      <c r="B446" s="19"/>
      <c r="C446" s="16"/>
      <c r="D446" s="13"/>
      <c r="E446" s="16"/>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row>
    <row r="447" spans="2:30" ht="16" x14ac:dyDescent="0.4">
      <c r="B447" s="19"/>
      <c r="C447" s="16"/>
      <c r="D447" s="13"/>
      <c r="E447" s="16"/>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row>
    <row r="448" spans="2:30" ht="16" x14ac:dyDescent="0.4">
      <c r="B448" s="19"/>
      <c r="C448" s="16"/>
      <c r="D448" s="13"/>
      <c r="E448" s="16"/>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row>
    <row r="449" spans="2:30" ht="16" x14ac:dyDescent="0.4">
      <c r="B449" s="19"/>
      <c r="C449" s="16"/>
      <c r="D449" s="13"/>
      <c r="E449" s="16"/>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row>
    <row r="450" spans="2:30" ht="16" x14ac:dyDescent="0.4">
      <c r="B450" s="19"/>
      <c r="C450" s="16"/>
      <c r="D450" s="13"/>
      <c r="E450" s="16"/>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row>
    <row r="451" spans="2:30" ht="16" x14ac:dyDescent="0.4">
      <c r="B451" s="19"/>
      <c r="C451" s="16"/>
      <c r="D451" s="13"/>
      <c r="E451" s="16"/>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row>
    <row r="452" spans="2:30" ht="16" x14ac:dyDescent="0.4">
      <c r="B452" s="19"/>
      <c r="C452" s="16"/>
      <c r="D452" s="13"/>
      <c r="E452" s="16"/>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row>
    <row r="453" spans="2:30" ht="16" x14ac:dyDescent="0.4">
      <c r="B453" s="19"/>
      <c r="C453" s="16"/>
      <c r="D453" s="13"/>
      <c r="E453" s="16"/>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row>
    <row r="454" spans="2:30" ht="16" x14ac:dyDescent="0.4">
      <c r="B454" s="19"/>
      <c r="C454" s="16"/>
      <c r="D454" s="13"/>
      <c r="E454" s="16"/>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row>
    <row r="455" spans="2:30" ht="16" x14ac:dyDescent="0.4">
      <c r="B455" s="19"/>
      <c r="C455" s="16"/>
      <c r="D455" s="13"/>
      <c r="E455" s="16"/>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row>
    <row r="456" spans="2:30" ht="16" x14ac:dyDescent="0.4">
      <c r="B456" s="19"/>
      <c r="C456" s="16"/>
      <c r="D456" s="13"/>
      <c r="E456" s="16"/>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row>
    <row r="457" spans="2:30" ht="16" x14ac:dyDescent="0.4">
      <c r="B457" s="19"/>
      <c r="C457" s="16"/>
      <c r="D457" s="13"/>
      <c r="E457" s="16"/>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row>
    <row r="458" spans="2:30" ht="16" x14ac:dyDescent="0.4">
      <c r="B458" s="19"/>
      <c r="C458" s="16"/>
      <c r="D458" s="13"/>
      <c r="E458" s="16"/>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row>
    <row r="459" spans="2:30" ht="16" x14ac:dyDescent="0.4">
      <c r="B459" s="19"/>
      <c r="C459" s="16"/>
      <c r="D459" s="13"/>
      <c r="E459" s="16"/>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row>
    <row r="460" spans="2:30" ht="16" x14ac:dyDescent="0.4">
      <c r="B460" s="19"/>
      <c r="C460" s="16"/>
      <c r="D460" s="13"/>
      <c r="E460" s="16"/>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row>
    <row r="461" spans="2:30" ht="16" x14ac:dyDescent="0.4">
      <c r="B461" s="19"/>
      <c r="C461" s="16"/>
      <c r="D461" s="13"/>
      <c r="E461" s="16"/>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row>
    <row r="462" spans="2:30" ht="16" x14ac:dyDescent="0.4">
      <c r="B462" s="19"/>
      <c r="C462" s="16"/>
      <c r="D462" s="13"/>
      <c r="E462" s="16"/>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row>
    <row r="463" spans="2:30" ht="16" x14ac:dyDescent="0.4">
      <c r="B463" s="19"/>
      <c r="C463" s="16"/>
      <c r="D463" s="13"/>
      <c r="E463" s="16"/>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row>
    <row r="464" spans="2:30" ht="16" x14ac:dyDescent="0.4">
      <c r="B464" s="19"/>
      <c r="C464" s="16"/>
      <c r="D464" s="13"/>
      <c r="E464" s="16"/>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row>
    <row r="465" spans="2:30" ht="16" x14ac:dyDescent="0.4">
      <c r="B465" s="19"/>
      <c r="C465" s="16"/>
      <c r="D465" s="13"/>
      <c r="E465" s="16"/>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row>
    <row r="466" spans="2:30" ht="16" x14ac:dyDescent="0.4">
      <c r="B466" s="19"/>
      <c r="C466" s="16"/>
      <c r="D466" s="13"/>
      <c r="E466" s="16"/>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row>
    <row r="467" spans="2:30" ht="16" x14ac:dyDescent="0.4">
      <c r="B467" s="19"/>
      <c r="C467" s="16"/>
      <c r="D467" s="13"/>
      <c r="E467" s="16"/>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row>
    <row r="468" spans="2:30" ht="16" x14ac:dyDescent="0.4">
      <c r="B468" s="19"/>
      <c r="C468" s="16"/>
      <c r="D468" s="13"/>
      <c r="E468" s="16"/>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row>
    <row r="469" spans="2:30" ht="16" x14ac:dyDescent="0.4">
      <c r="B469" s="19"/>
      <c r="C469" s="16"/>
      <c r="D469" s="13"/>
      <c r="E469" s="16"/>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row>
    <row r="470" spans="2:30" ht="16" x14ac:dyDescent="0.4">
      <c r="B470" s="19"/>
      <c r="C470" s="16"/>
      <c r="D470" s="13"/>
      <c r="E470" s="16"/>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row>
    <row r="471" spans="2:30" ht="16" x14ac:dyDescent="0.4">
      <c r="B471" s="19"/>
      <c r="C471" s="16"/>
      <c r="D471" s="13"/>
      <c r="E471" s="16"/>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row>
    <row r="472" spans="2:30" ht="16" x14ac:dyDescent="0.4">
      <c r="B472" s="19"/>
      <c r="C472" s="16"/>
      <c r="D472" s="13"/>
      <c r="E472" s="16"/>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row>
    <row r="473" spans="2:30" ht="16" x14ac:dyDescent="0.4">
      <c r="B473" s="19"/>
      <c r="C473" s="16"/>
      <c r="D473" s="13"/>
      <c r="E473" s="16"/>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row>
    <row r="474" spans="2:30" ht="16" x14ac:dyDescent="0.4">
      <c r="B474" s="19"/>
      <c r="C474" s="16"/>
      <c r="D474" s="13"/>
      <c r="E474" s="16"/>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row>
    <row r="475" spans="2:30" ht="16" x14ac:dyDescent="0.4">
      <c r="B475" s="19"/>
      <c r="C475" s="16"/>
      <c r="D475" s="13"/>
      <c r="E475" s="16"/>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row>
    <row r="476" spans="2:30" ht="16" x14ac:dyDescent="0.4">
      <c r="B476" s="19"/>
      <c r="C476" s="16"/>
      <c r="D476" s="13"/>
      <c r="E476" s="16"/>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row>
    <row r="477" spans="2:30" ht="16" x14ac:dyDescent="0.4">
      <c r="B477" s="19"/>
      <c r="C477" s="16"/>
      <c r="D477" s="13"/>
      <c r="E477" s="16"/>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row>
    <row r="478" spans="2:30" ht="16" x14ac:dyDescent="0.4">
      <c r="B478" s="19"/>
      <c r="C478" s="16"/>
      <c r="D478" s="13"/>
      <c r="E478" s="16"/>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row>
    <row r="479" spans="2:30" ht="16" x14ac:dyDescent="0.4">
      <c r="B479" s="19"/>
      <c r="C479" s="16"/>
      <c r="D479" s="13"/>
      <c r="E479" s="16"/>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row>
    <row r="480" spans="2:30" ht="16" x14ac:dyDescent="0.4">
      <c r="B480" s="19"/>
      <c r="C480" s="16"/>
      <c r="D480" s="13"/>
      <c r="E480" s="16"/>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row>
    <row r="481" spans="2:30" ht="16" x14ac:dyDescent="0.4">
      <c r="B481" s="19"/>
      <c r="C481" s="16"/>
      <c r="D481" s="13"/>
      <c r="E481" s="16"/>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row>
    <row r="482" spans="2:30" ht="16" x14ac:dyDescent="0.4">
      <c r="B482" s="19"/>
      <c r="C482" s="16"/>
      <c r="D482" s="13"/>
      <c r="E482" s="16"/>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row>
    <row r="483" spans="2:30" ht="16" x14ac:dyDescent="0.4">
      <c r="B483" s="19"/>
      <c r="C483" s="16"/>
      <c r="D483" s="13"/>
      <c r="E483" s="16"/>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row>
    <row r="484" spans="2:30" ht="16" x14ac:dyDescent="0.4">
      <c r="B484" s="19"/>
      <c r="C484" s="16"/>
      <c r="D484" s="13"/>
      <c r="E484" s="16"/>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row>
    <row r="485" spans="2:30" ht="16" x14ac:dyDescent="0.4">
      <c r="B485" s="19"/>
      <c r="C485" s="16"/>
      <c r="D485" s="13"/>
      <c r="E485" s="16"/>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row>
    <row r="486" spans="2:30" ht="16" x14ac:dyDescent="0.4">
      <c r="B486" s="19"/>
      <c r="C486" s="16"/>
      <c r="D486" s="13"/>
      <c r="E486" s="16"/>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row>
    <row r="487" spans="2:30" ht="16" x14ac:dyDescent="0.4">
      <c r="B487" s="19"/>
      <c r="C487" s="16"/>
      <c r="D487" s="13"/>
      <c r="E487" s="16"/>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row>
    <row r="488" spans="2:30" ht="16" x14ac:dyDescent="0.4">
      <c r="B488" s="19"/>
      <c r="C488" s="16"/>
      <c r="D488" s="13"/>
      <c r="E488" s="16"/>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row>
    <row r="489" spans="2:30" ht="16" x14ac:dyDescent="0.4">
      <c r="B489" s="19"/>
      <c r="C489" s="16"/>
      <c r="D489" s="13"/>
      <c r="E489" s="16"/>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row>
    <row r="490" spans="2:30" ht="16" x14ac:dyDescent="0.4">
      <c r="B490" s="19"/>
      <c r="C490" s="16"/>
      <c r="D490" s="13"/>
      <c r="E490" s="16"/>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row>
    <row r="491" spans="2:30" ht="16" x14ac:dyDescent="0.4">
      <c r="B491" s="19"/>
      <c r="C491" s="16"/>
      <c r="D491" s="13"/>
      <c r="E491" s="16"/>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row>
    <row r="492" spans="2:30" ht="16" x14ac:dyDescent="0.4">
      <c r="B492" s="19"/>
      <c r="C492" s="16"/>
      <c r="D492" s="13"/>
      <c r="E492" s="16"/>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row>
    <row r="493" spans="2:30" ht="16" x14ac:dyDescent="0.4">
      <c r="B493" s="19"/>
      <c r="C493" s="16"/>
      <c r="D493" s="13"/>
      <c r="E493" s="16"/>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row>
    <row r="494" spans="2:30" ht="16" x14ac:dyDescent="0.4">
      <c r="B494" s="19"/>
      <c r="C494" s="16"/>
      <c r="D494" s="13"/>
      <c r="E494" s="16"/>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row>
    <row r="495" spans="2:30" ht="16" x14ac:dyDescent="0.4">
      <c r="B495" s="19"/>
      <c r="C495" s="16"/>
      <c r="D495" s="13"/>
      <c r="E495" s="16"/>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row>
    <row r="496" spans="2:30" ht="16" x14ac:dyDescent="0.4">
      <c r="B496" s="19"/>
      <c r="C496" s="16"/>
      <c r="D496" s="13"/>
      <c r="E496" s="16"/>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row>
    <row r="497" spans="2:30" ht="16" x14ac:dyDescent="0.4">
      <c r="B497" s="19"/>
      <c r="C497" s="16"/>
      <c r="D497" s="13"/>
      <c r="E497" s="16"/>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row>
    <row r="498" spans="2:30" ht="16" x14ac:dyDescent="0.4">
      <c r="B498" s="19"/>
      <c r="C498" s="16"/>
      <c r="D498" s="13"/>
      <c r="E498" s="16"/>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row>
    <row r="499" spans="2:30" ht="16" x14ac:dyDescent="0.4">
      <c r="B499" s="19"/>
      <c r="C499" s="16"/>
      <c r="D499" s="13"/>
      <c r="E499" s="16"/>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row>
    <row r="500" spans="2:30" ht="16" x14ac:dyDescent="0.4">
      <c r="B500" s="19"/>
      <c r="C500" s="16"/>
      <c r="D500" s="13"/>
      <c r="E500" s="16"/>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row>
    <row r="501" spans="2:30" ht="16" x14ac:dyDescent="0.4">
      <c r="B501" s="19"/>
      <c r="C501" s="16"/>
      <c r="D501" s="13"/>
      <c r="E501" s="16"/>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row>
    <row r="502" spans="2:30" ht="16" x14ac:dyDescent="0.4">
      <c r="B502" s="19"/>
      <c r="C502" s="16"/>
      <c r="D502" s="13"/>
      <c r="E502" s="16"/>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row>
    <row r="503" spans="2:30" ht="16" x14ac:dyDescent="0.4">
      <c r="B503" s="19"/>
      <c r="C503" s="16"/>
      <c r="D503" s="13"/>
      <c r="E503" s="16"/>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row>
    <row r="504" spans="2:30" ht="16" x14ac:dyDescent="0.4">
      <c r="B504" s="19"/>
      <c r="C504" s="16"/>
      <c r="D504" s="13"/>
      <c r="E504" s="16"/>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row>
    <row r="505" spans="2:30" ht="16" x14ac:dyDescent="0.4">
      <c r="B505" s="19"/>
      <c r="C505" s="16"/>
      <c r="D505" s="13"/>
      <c r="E505" s="16"/>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row>
    <row r="506" spans="2:30" ht="16" x14ac:dyDescent="0.4">
      <c r="B506" s="19"/>
      <c r="C506" s="16"/>
      <c r="D506" s="13"/>
      <c r="E506" s="16"/>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row>
    <row r="507" spans="2:30" ht="16" x14ac:dyDescent="0.4">
      <c r="B507" s="19"/>
      <c r="C507" s="16"/>
      <c r="D507" s="13"/>
      <c r="E507" s="16"/>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row>
    <row r="508" spans="2:30" ht="16" x14ac:dyDescent="0.4">
      <c r="B508" s="19"/>
      <c r="C508" s="16"/>
      <c r="D508" s="13"/>
      <c r="E508" s="16"/>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row>
    <row r="509" spans="2:30" ht="16" x14ac:dyDescent="0.4">
      <c r="B509" s="19"/>
      <c r="C509" s="16"/>
      <c r="D509" s="13"/>
      <c r="E509" s="16"/>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row>
    <row r="510" spans="2:30" ht="16" x14ac:dyDescent="0.4">
      <c r="B510" s="19"/>
      <c r="C510" s="16"/>
      <c r="D510" s="13"/>
      <c r="E510" s="16"/>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row>
    <row r="511" spans="2:30" ht="16" x14ac:dyDescent="0.4">
      <c r="B511" s="19"/>
      <c r="C511" s="16"/>
      <c r="D511" s="13"/>
      <c r="E511" s="16"/>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row>
    <row r="512" spans="2:30" ht="16" x14ac:dyDescent="0.4">
      <c r="B512" s="19"/>
      <c r="C512" s="16"/>
      <c r="D512" s="13"/>
      <c r="E512" s="16"/>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row>
    <row r="513" spans="2:30" ht="16" x14ac:dyDescent="0.4">
      <c r="B513" s="19"/>
      <c r="C513" s="16"/>
      <c r="D513" s="13"/>
      <c r="E513" s="16"/>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row>
    <row r="514" spans="2:30" ht="16" x14ac:dyDescent="0.4">
      <c r="B514" s="19"/>
      <c r="C514" s="16"/>
      <c r="D514" s="13"/>
      <c r="E514" s="16"/>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row>
    <row r="515" spans="2:30" ht="16" x14ac:dyDescent="0.4">
      <c r="B515" s="19"/>
      <c r="C515" s="16"/>
      <c r="D515" s="13"/>
      <c r="E515" s="16"/>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row>
    <row r="516" spans="2:30" ht="16" x14ac:dyDescent="0.4">
      <c r="B516" s="19"/>
      <c r="C516" s="16"/>
      <c r="D516" s="13"/>
      <c r="E516" s="16"/>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row>
    <row r="517" spans="2:30" ht="16" x14ac:dyDescent="0.4">
      <c r="B517" s="19"/>
      <c r="C517" s="16"/>
      <c r="D517" s="13"/>
      <c r="E517" s="16"/>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row>
    <row r="518" spans="2:30" ht="16" x14ac:dyDescent="0.4">
      <c r="B518" s="19"/>
      <c r="C518" s="16"/>
      <c r="D518" s="13"/>
      <c r="E518" s="16"/>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row>
    <row r="519" spans="2:30" ht="16" x14ac:dyDescent="0.4">
      <c r="B519" s="19"/>
      <c r="C519" s="16"/>
      <c r="D519" s="13"/>
      <c r="E519" s="16"/>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row>
    <row r="520" spans="2:30" ht="16" x14ac:dyDescent="0.4">
      <c r="B520" s="19"/>
      <c r="C520" s="16"/>
      <c r="D520" s="13"/>
      <c r="E520" s="16"/>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row>
    <row r="521" spans="2:30" ht="16" x14ac:dyDescent="0.4">
      <c r="B521" s="19"/>
      <c r="C521" s="16"/>
      <c r="D521" s="13"/>
      <c r="E521" s="16"/>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row>
    <row r="522" spans="2:30" ht="16" x14ac:dyDescent="0.4">
      <c r="B522" s="19"/>
      <c r="C522" s="16"/>
      <c r="D522" s="13"/>
      <c r="E522" s="16"/>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row>
    <row r="523" spans="2:30" ht="16" x14ac:dyDescent="0.4">
      <c r="B523" s="19"/>
      <c r="C523" s="16"/>
      <c r="D523" s="13"/>
      <c r="E523" s="16"/>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row>
    <row r="524" spans="2:30" ht="16" x14ac:dyDescent="0.4">
      <c r="B524" s="19"/>
      <c r="C524" s="16"/>
      <c r="D524" s="13"/>
      <c r="E524" s="16"/>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row>
    <row r="525" spans="2:30" ht="16" x14ac:dyDescent="0.4">
      <c r="B525" s="19"/>
      <c r="C525" s="16"/>
      <c r="D525" s="13"/>
      <c r="E525" s="16"/>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row>
    <row r="526" spans="2:30" ht="16" x14ac:dyDescent="0.4">
      <c r="B526" s="19"/>
      <c r="C526" s="16"/>
      <c r="D526" s="13"/>
      <c r="E526" s="16"/>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row>
    <row r="527" spans="2:30" ht="16" x14ac:dyDescent="0.4">
      <c r="B527" s="19"/>
      <c r="C527" s="16"/>
      <c r="D527" s="13"/>
      <c r="E527" s="16"/>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row>
    <row r="528" spans="2:30" ht="16" x14ac:dyDescent="0.4">
      <c r="B528" s="19"/>
      <c r="C528" s="16"/>
      <c r="D528" s="13"/>
      <c r="E528" s="16"/>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row>
    <row r="529" spans="2:30" ht="16" x14ac:dyDescent="0.4">
      <c r="B529" s="19"/>
      <c r="C529" s="16"/>
      <c r="D529" s="13"/>
      <c r="E529" s="16"/>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row>
    <row r="530" spans="2:30" ht="16" x14ac:dyDescent="0.4">
      <c r="B530" s="19"/>
      <c r="C530" s="16"/>
      <c r="D530" s="13"/>
      <c r="E530" s="16"/>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row>
    <row r="531" spans="2:30" ht="16" x14ac:dyDescent="0.4">
      <c r="B531" s="19"/>
      <c r="C531" s="16"/>
      <c r="D531" s="13"/>
      <c r="E531" s="16"/>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row>
    <row r="532" spans="2:30" ht="16" x14ac:dyDescent="0.4">
      <c r="B532" s="19"/>
      <c r="C532" s="16"/>
      <c r="D532" s="13"/>
      <c r="E532" s="16"/>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row>
    <row r="533" spans="2:30" ht="16" x14ac:dyDescent="0.4">
      <c r="B533" s="19"/>
      <c r="C533" s="16"/>
      <c r="D533" s="13"/>
      <c r="E533" s="16"/>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row>
    <row r="534" spans="2:30" ht="16" x14ac:dyDescent="0.4">
      <c r="B534" s="19"/>
      <c r="C534" s="16"/>
      <c r="D534" s="13"/>
      <c r="E534" s="16"/>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row>
    <row r="535" spans="2:30" ht="16" x14ac:dyDescent="0.4">
      <c r="B535" s="19"/>
      <c r="C535" s="16"/>
      <c r="D535" s="13"/>
      <c r="E535" s="16"/>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row>
    <row r="536" spans="2:30" ht="16" x14ac:dyDescent="0.4">
      <c r="B536" s="19"/>
      <c r="C536" s="16"/>
      <c r="D536" s="13"/>
      <c r="E536" s="16"/>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row>
    <row r="537" spans="2:30" ht="16" x14ac:dyDescent="0.4">
      <c r="B537" s="19"/>
      <c r="C537" s="16"/>
      <c r="D537" s="13"/>
      <c r="E537" s="16"/>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row>
    <row r="538" spans="2:30" ht="16" x14ac:dyDescent="0.4">
      <c r="B538" s="19"/>
      <c r="C538" s="16"/>
      <c r="D538" s="13"/>
      <c r="E538" s="16"/>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row>
    <row r="539" spans="2:30" ht="16" x14ac:dyDescent="0.4">
      <c r="B539" s="19"/>
      <c r="C539" s="16"/>
      <c r="D539" s="13"/>
      <c r="E539" s="16"/>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row>
    <row r="540" spans="2:30" ht="16" x14ac:dyDescent="0.4">
      <c r="B540" s="19"/>
      <c r="C540" s="16"/>
      <c r="D540" s="13"/>
      <c r="E540" s="16"/>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row>
    <row r="541" spans="2:30" ht="16" x14ac:dyDescent="0.4">
      <c r="B541" s="19"/>
      <c r="C541" s="16"/>
      <c r="D541" s="13"/>
      <c r="E541" s="16"/>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row>
    <row r="542" spans="2:30" ht="16" x14ac:dyDescent="0.4">
      <c r="B542" s="19"/>
      <c r="C542" s="16"/>
      <c r="D542" s="13"/>
      <c r="E542" s="16"/>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row>
    <row r="543" spans="2:30" ht="16" x14ac:dyDescent="0.4">
      <c r="B543" s="19"/>
      <c r="C543" s="16"/>
      <c r="D543" s="13"/>
      <c r="E543" s="16"/>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row>
    <row r="544" spans="2:30" ht="16" x14ac:dyDescent="0.4">
      <c r="B544" s="19"/>
      <c r="C544" s="16"/>
      <c r="D544" s="13"/>
      <c r="E544" s="16"/>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row>
    <row r="545" spans="2:30" ht="16" x14ac:dyDescent="0.4">
      <c r="B545" s="19"/>
      <c r="C545" s="16"/>
      <c r="D545" s="13"/>
      <c r="E545" s="16"/>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row>
    <row r="546" spans="2:30" ht="16" x14ac:dyDescent="0.4">
      <c r="B546" s="19"/>
      <c r="C546" s="16"/>
      <c r="D546" s="13"/>
      <c r="E546" s="16"/>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row>
    <row r="547" spans="2:30" ht="16" x14ac:dyDescent="0.4">
      <c r="B547" s="19"/>
      <c r="C547" s="16"/>
      <c r="D547" s="13"/>
      <c r="E547" s="16"/>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row>
    <row r="548" spans="2:30" ht="16" x14ac:dyDescent="0.4">
      <c r="B548" s="19"/>
      <c r="C548" s="16"/>
      <c r="D548" s="13"/>
      <c r="E548" s="16"/>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row>
    <row r="549" spans="2:30" ht="16" x14ac:dyDescent="0.4">
      <c r="B549" s="19"/>
      <c r="C549" s="16"/>
      <c r="D549" s="13"/>
      <c r="E549" s="16"/>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row>
    <row r="550" spans="2:30" ht="16" x14ac:dyDescent="0.4">
      <c r="B550" s="19"/>
      <c r="C550" s="16"/>
      <c r="D550" s="13"/>
      <c r="E550" s="16"/>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row>
    <row r="551" spans="2:30" ht="16" x14ac:dyDescent="0.4">
      <c r="B551" s="19"/>
      <c r="C551" s="16"/>
      <c r="D551" s="13"/>
      <c r="E551" s="16"/>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row>
    <row r="552" spans="2:30" ht="16" x14ac:dyDescent="0.4">
      <c r="B552" s="19"/>
      <c r="C552" s="16"/>
      <c r="D552" s="13"/>
      <c r="E552" s="16"/>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row>
    <row r="553" spans="2:30" ht="16" x14ac:dyDescent="0.4">
      <c r="B553" s="19"/>
      <c r="C553" s="16"/>
      <c r="D553" s="13"/>
      <c r="E553" s="16"/>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row>
    <row r="554" spans="2:30" ht="16" x14ac:dyDescent="0.4">
      <c r="B554" s="19"/>
      <c r="C554" s="16"/>
      <c r="D554" s="13"/>
      <c r="E554" s="16"/>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row>
    <row r="555" spans="2:30" ht="16" x14ac:dyDescent="0.4">
      <c r="B555" s="19"/>
      <c r="C555" s="16"/>
      <c r="D555" s="13"/>
      <c r="E555" s="16"/>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row>
    <row r="556" spans="2:30" ht="16" x14ac:dyDescent="0.4">
      <c r="B556" s="19"/>
      <c r="C556" s="16"/>
      <c r="D556" s="13"/>
      <c r="E556" s="16"/>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row>
    <row r="557" spans="2:30" ht="16" x14ac:dyDescent="0.4">
      <c r="B557" s="19"/>
      <c r="C557" s="16"/>
      <c r="D557" s="13"/>
      <c r="E557" s="16"/>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row>
    <row r="558" spans="2:30" ht="16" x14ac:dyDescent="0.4">
      <c r="B558" s="19"/>
      <c r="C558" s="16"/>
      <c r="D558" s="13"/>
      <c r="E558" s="16"/>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row>
    <row r="559" spans="2:30" ht="16" x14ac:dyDescent="0.4">
      <c r="B559" s="19"/>
      <c r="C559" s="16"/>
      <c r="D559" s="13"/>
      <c r="E559" s="16"/>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row>
    <row r="560" spans="2:30" ht="16" x14ac:dyDescent="0.4">
      <c r="B560" s="19"/>
      <c r="C560" s="16"/>
      <c r="D560" s="13"/>
      <c r="E560" s="16"/>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row>
    <row r="561" spans="2:30" ht="16" x14ac:dyDescent="0.4">
      <c r="B561" s="19"/>
      <c r="C561" s="16"/>
      <c r="D561" s="13"/>
      <c r="E561" s="16"/>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row>
    <row r="562" spans="2:30" ht="16" x14ac:dyDescent="0.4">
      <c r="B562" s="19"/>
      <c r="C562" s="16"/>
      <c r="D562" s="13"/>
      <c r="E562" s="16"/>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row>
    <row r="563" spans="2:30" ht="16" x14ac:dyDescent="0.4">
      <c r="B563" s="19"/>
      <c r="C563" s="16"/>
      <c r="D563" s="13"/>
      <c r="E563" s="16"/>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row>
    <row r="564" spans="2:30" ht="16" x14ac:dyDescent="0.4">
      <c r="B564" s="19"/>
      <c r="C564" s="16"/>
      <c r="D564" s="13"/>
      <c r="E564" s="16"/>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row>
    <row r="565" spans="2:30" ht="16" x14ac:dyDescent="0.4">
      <c r="B565" s="19"/>
      <c r="C565" s="16"/>
      <c r="D565" s="13"/>
      <c r="E565" s="16"/>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row>
    <row r="566" spans="2:30" ht="16" x14ac:dyDescent="0.4">
      <c r="B566" s="19"/>
      <c r="C566" s="16"/>
      <c r="D566" s="13"/>
      <c r="E566" s="16"/>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row>
    <row r="567" spans="2:30" ht="16" x14ac:dyDescent="0.4">
      <c r="B567" s="19"/>
      <c r="C567" s="16"/>
      <c r="D567" s="13"/>
      <c r="E567" s="16"/>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row>
    <row r="568" spans="2:30" ht="16" x14ac:dyDescent="0.4">
      <c r="B568" s="19"/>
      <c r="C568" s="16"/>
      <c r="D568" s="13"/>
      <c r="E568" s="16"/>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row>
    <row r="569" spans="2:30" ht="16" x14ac:dyDescent="0.4">
      <c r="B569" s="19"/>
      <c r="C569" s="16"/>
      <c r="D569" s="13"/>
      <c r="E569" s="16"/>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row>
    <row r="570" spans="2:30" ht="16" x14ac:dyDescent="0.4">
      <c r="B570" s="19"/>
      <c r="C570" s="16"/>
      <c r="D570" s="13"/>
      <c r="E570" s="16"/>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row>
    <row r="571" spans="2:30" ht="16" x14ac:dyDescent="0.4">
      <c r="B571" s="19"/>
      <c r="C571" s="16"/>
      <c r="D571" s="13"/>
      <c r="E571" s="16"/>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row>
    <row r="572" spans="2:30" ht="16" x14ac:dyDescent="0.4">
      <c r="B572" s="19"/>
      <c r="C572" s="16"/>
      <c r="D572" s="13"/>
      <c r="E572" s="16"/>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row>
    <row r="573" spans="2:30" ht="16" x14ac:dyDescent="0.4">
      <c r="B573" s="19"/>
      <c r="C573" s="16"/>
      <c r="D573" s="13"/>
      <c r="E573" s="16"/>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row>
    <row r="574" spans="2:30" ht="16" x14ac:dyDescent="0.4">
      <c r="B574" s="19"/>
      <c r="C574" s="16"/>
      <c r="D574" s="13"/>
      <c r="E574" s="16"/>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row>
    <row r="575" spans="2:30" ht="16" x14ac:dyDescent="0.4">
      <c r="B575" s="19"/>
      <c r="C575" s="16"/>
      <c r="D575" s="13"/>
      <c r="E575" s="16"/>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row>
    <row r="576" spans="2:30" ht="16" x14ac:dyDescent="0.4">
      <c r="B576" s="19"/>
      <c r="C576" s="16"/>
      <c r="D576" s="13"/>
      <c r="E576" s="16"/>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row>
    <row r="577" spans="2:30" ht="16" x14ac:dyDescent="0.4">
      <c r="B577" s="19"/>
      <c r="C577" s="16"/>
      <c r="D577" s="13"/>
      <c r="E577" s="16"/>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row>
    <row r="578" spans="2:30" ht="16" x14ac:dyDescent="0.4">
      <c r="B578" s="19"/>
      <c r="C578" s="16"/>
      <c r="D578" s="13"/>
      <c r="E578" s="16"/>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row>
    <row r="579" spans="2:30" ht="16" x14ac:dyDescent="0.4">
      <c r="B579" s="19"/>
      <c r="C579" s="16"/>
      <c r="D579" s="13"/>
      <c r="E579" s="16"/>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row>
    <row r="580" spans="2:30" ht="16" x14ac:dyDescent="0.4">
      <c r="B580" s="19"/>
      <c r="C580" s="16"/>
      <c r="D580" s="13"/>
      <c r="E580" s="16"/>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row>
    <row r="581" spans="2:30" ht="16" x14ac:dyDescent="0.4">
      <c r="B581" s="19"/>
      <c r="C581" s="16"/>
      <c r="D581" s="13"/>
      <c r="E581" s="16"/>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row>
    <row r="582" spans="2:30" ht="16" x14ac:dyDescent="0.4">
      <c r="B582" s="19"/>
      <c r="C582" s="16"/>
      <c r="D582" s="13"/>
      <c r="E582" s="16"/>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row>
    <row r="583" spans="2:30" ht="16" x14ac:dyDescent="0.4">
      <c r="B583" s="19"/>
      <c r="C583" s="16"/>
      <c r="D583" s="13"/>
      <c r="E583" s="16"/>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row>
    <row r="584" spans="2:30" ht="16" x14ac:dyDescent="0.4">
      <c r="B584" s="19"/>
      <c r="C584" s="16"/>
      <c r="D584" s="13"/>
      <c r="E584" s="16"/>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row>
    <row r="585" spans="2:30" ht="16" x14ac:dyDescent="0.4">
      <c r="B585" s="19"/>
      <c r="C585" s="16"/>
      <c r="D585" s="13"/>
      <c r="E585" s="16"/>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row>
    <row r="586" spans="2:30" ht="16" x14ac:dyDescent="0.4">
      <c r="B586" s="19"/>
      <c r="C586" s="16"/>
      <c r="D586" s="13"/>
      <c r="E586" s="16"/>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row>
    <row r="587" spans="2:30" ht="16" x14ac:dyDescent="0.4">
      <c r="B587" s="19"/>
      <c r="C587" s="16"/>
      <c r="D587" s="13"/>
      <c r="E587" s="16"/>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row>
    <row r="588" spans="2:30" ht="16" x14ac:dyDescent="0.4">
      <c r="B588" s="19"/>
      <c r="C588" s="16"/>
      <c r="D588" s="13"/>
      <c r="E588" s="16"/>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row>
    <row r="589" spans="2:30" ht="16" x14ac:dyDescent="0.4">
      <c r="B589" s="19"/>
      <c r="C589" s="16"/>
      <c r="D589" s="13"/>
      <c r="E589" s="16"/>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row>
    <row r="590" spans="2:30" ht="16" x14ac:dyDescent="0.4">
      <c r="B590" s="19"/>
      <c r="C590" s="16"/>
      <c r="D590" s="13"/>
      <c r="E590" s="16"/>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row>
    <row r="591" spans="2:30" ht="16" x14ac:dyDescent="0.4">
      <c r="B591" s="19"/>
      <c r="C591" s="16"/>
      <c r="D591" s="13"/>
      <c r="E591" s="16"/>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row>
    <row r="592" spans="2:30" ht="16" x14ac:dyDescent="0.4">
      <c r="B592" s="19"/>
      <c r="C592" s="16"/>
      <c r="D592" s="13"/>
      <c r="E592" s="16"/>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row>
    <row r="593" spans="2:30" ht="16" x14ac:dyDescent="0.4">
      <c r="B593" s="19"/>
      <c r="C593" s="16"/>
      <c r="D593" s="13"/>
      <c r="E593" s="16"/>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row>
    <row r="594" spans="2:30" ht="16" x14ac:dyDescent="0.4">
      <c r="B594" s="19"/>
      <c r="C594" s="16"/>
      <c r="D594" s="13"/>
      <c r="E594" s="16"/>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row>
    <row r="595" spans="2:30" ht="16" x14ac:dyDescent="0.4">
      <c r="B595" s="19"/>
      <c r="C595" s="16"/>
      <c r="D595" s="13"/>
      <c r="E595" s="16"/>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row>
    <row r="596" spans="2:30" ht="16" x14ac:dyDescent="0.4">
      <c r="B596" s="19"/>
      <c r="C596" s="16"/>
      <c r="D596" s="13"/>
      <c r="E596" s="16"/>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row>
    <row r="597" spans="2:30" ht="16" x14ac:dyDescent="0.4">
      <c r="B597" s="19"/>
      <c r="C597" s="16"/>
      <c r="D597" s="13"/>
      <c r="E597" s="16"/>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row>
    <row r="598" spans="2:30" ht="16" x14ac:dyDescent="0.4">
      <c r="B598" s="19"/>
      <c r="C598" s="16"/>
      <c r="D598" s="13"/>
      <c r="E598" s="16"/>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row>
    <row r="599" spans="2:30" ht="16" x14ac:dyDescent="0.4">
      <c r="B599" s="19"/>
      <c r="C599" s="16"/>
      <c r="D599" s="13"/>
      <c r="E599" s="16"/>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row>
    <row r="600" spans="2:30" ht="16" x14ac:dyDescent="0.4">
      <c r="B600" s="19"/>
      <c r="C600" s="16"/>
      <c r="D600" s="13"/>
      <c r="E600" s="16"/>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row>
    <row r="601" spans="2:30" ht="16" x14ac:dyDescent="0.4">
      <c r="B601" s="19"/>
      <c r="C601" s="16"/>
      <c r="D601" s="13"/>
      <c r="E601" s="16"/>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row>
    <row r="602" spans="2:30" ht="16" x14ac:dyDescent="0.4">
      <c r="B602" s="19"/>
      <c r="C602" s="16"/>
      <c r="D602" s="13"/>
      <c r="E602" s="16"/>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row>
    <row r="603" spans="2:30" ht="16" x14ac:dyDescent="0.4">
      <c r="B603" s="19"/>
      <c r="C603" s="16"/>
      <c r="D603" s="13"/>
      <c r="E603" s="16"/>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row>
    <row r="604" spans="2:30" ht="16" x14ac:dyDescent="0.4">
      <c r="B604" s="19"/>
      <c r="C604" s="16"/>
      <c r="D604" s="13"/>
      <c r="E604" s="16"/>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row>
    <row r="605" spans="2:30" ht="16" x14ac:dyDescent="0.4">
      <c r="B605" s="19"/>
      <c r="C605" s="16"/>
      <c r="D605" s="13"/>
      <c r="E605" s="16"/>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row>
    <row r="606" spans="2:30" ht="16" x14ac:dyDescent="0.4">
      <c r="B606" s="19"/>
      <c r="C606" s="16"/>
      <c r="D606" s="13"/>
      <c r="E606" s="16"/>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row>
    <row r="607" spans="2:30" ht="16" x14ac:dyDescent="0.4">
      <c r="B607" s="19"/>
      <c r="C607" s="16"/>
      <c r="D607" s="13"/>
      <c r="E607" s="16"/>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row>
    <row r="608" spans="2:30" ht="16" x14ac:dyDescent="0.4">
      <c r="B608" s="19"/>
      <c r="C608" s="16"/>
      <c r="D608" s="13"/>
      <c r="E608" s="16"/>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row>
    <row r="609" spans="2:30" ht="16" x14ac:dyDescent="0.4">
      <c r="B609" s="19"/>
      <c r="C609" s="16"/>
      <c r="D609" s="13"/>
      <c r="E609" s="16"/>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row>
    <row r="610" spans="2:30" ht="16" x14ac:dyDescent="0.4">
      <c r="B610" s="19"/>
      <c r="C610" s="16"/>
      <c r="D610" s="13"/>
      <c r="E610" s="16"/>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row>
    <row r="611" spans="2:30" ht="16" x14ac:dyDescent="0.4">
      <c r="B611" s="19"/>
      <c r="C611" s="16"/>
      <c r="D611" s="13"/>
      <c r="E611" s="16"/>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row>
    <row r="612" spans="2:30" ht="16" x14ac:dyDescent="0.4">
      <c r="B612" s="19"/>
      <c r="C612" s="16"/>
      <c r="D612" s="13"/>
      <c r="E612" s="16"/>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row>
    <row r="613" spans="2:30" ht="16" x14ac:dyDescent="0.4">
      <c r="B613" s="19"/>
      <c r="C613" s="16"/>
      <c r="D613" s="13"/>
      <c r="E613" s="16"/>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row>
    <row r="614" spans="2:30" ht="16" x14ac:dyDescent="0.4">
      <c r="B614" s="19"/>
      <c r="C614" s="16"/>
      <c r="D614" s="13"/>
      <c r="E614" s="16"/>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row>
    <row r="615" spans="2:30" ht="16" x14ac:dyDescent="0.4">
      <c r="B615" s="19"/>
      <c r="C615" s="16"/>
      <c r="D615" s="13"/>
      <c r="E615" s="16"/>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row>
    <row r="616" spans="2:30" ht="16" x14ac:dyDescent="0.4">
      <c r="B616" s="19"/>
      <c r="C616" s="16"/>
      <c r="D616" s="13"/>
      <c r="E616" s="16"/>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row>
    <row r="617" spans="2:30" ht="16" x14ac:dyDescent="0.4">
      <c r="B617" s="19"/>
      <c r="C617" s="16"/>
      <c r="D617" s="13"/>
      <c r="E617" s="16"/>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row>
    <row r="618" spans="2:30" ht="16" x14ac:dyDescent="0.4">
      <c r="B618" s="19"/>
      <c r="C618" s="16"/>
      <c r="D618" s="13"/>
      <c r="E618" s="16"/>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row>
    <row r="619" spans="2:30" ht="16" x14ac:dyDescent="0.4">
      <c r="B619" s="19"/>
      <c r="C619" s="16"/>
      <c r="D619" s="13"/>
      <c r="E619" s="16"/>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row>
    <row r="620" spans="2:30" ht="16" x14ac:dyDescent="0.4">
      <c r="B620" s="19"/>
      <c r="C620" s="16"/>
      <c r="D620" s="13"/>
      <c r="E620" s="16"/>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row>
    <row r="621" spans="2:30" ht="16" x14ac:dyDescent="0.4">
      <c r="B621" s="19"/>
      <c r="C621" s="16"/>
      <c r="D621" s="13"/>
      <c r="E621" s="16"/>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row>
    <row r="622" spans="2:30" ht="16" x14ac:dyDescent="0.4">
      <c r="B622" s="19"/>
      <c r="C622" s="16"/>
      <c r="D622" s="13"/>
      <c r="E622" s="16"/>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row>
    <row r="623" spans="2:30" ht="16" x14ac:dyDescent="0.4">
      <c r="B623" s="19"/>
      <c r="C623" s="16"/>
      <c r="D623" s="13"/>
      <c r="E623" s="16"/>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row>
    <row r="624" spans="2:30" ht="16" x14ac:dyDescent="0.4">
      <c r="B624" s="19"/>
      <c r="C624" s="16"/>
      <c r="D624" s="13"/>
      <c r="E624" s="16"/>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row>
    <row r="625" spans="2:30" ht="16" x14ac:dyDescent="0.4">
      <c r="B625" s="19"/>
      <c r="C625" s="16"/>
      <c r="D625" s="13"/>
      <c r="E625" s="16"/>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row>
    <row r="626" spans="2:30" ht="16" x14ac:dyDescent="0.4">
      <c r="B626" s="19"/>
      <c r="C626" s="16"/>
      <c r="D626" s="13"/>
      <c r="E626" s="16"/>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row>
    <row r="627" spans="2:30" ht="16" x14ac:dyDescent="0.4">
      <c r="B627" s="19"/>
      <c r="C627" s="16"/>
      <c r="D627" s="13"/>
      <c r="E627" s="16"/>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row>
    <row r="628" spans="2:30" ht="16" x14ac:dyDescent="0.4">
      <c r="B628" s="19"/>
      <c r="C628" s="16"/>
      <c r="D628" s="13"/>
      <c r="E628" s="16"/>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row>
    <row r="629" spans="2:30" ht="16" x14ac:dyDescent="0.4">
      <c r="B629" s="19"/>
      <c r="C629" s="16"/>
      <c r="D629" s="13"/>
      <c r="E629" s="16"/>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row>
    <row r="630" spans="2:30" ht="16" x14ac:dyDescent="0.4">
      <c r="B630" s="19"/>
      <c r="C630" s="16"/>
      <c r="D630" s="13"/>
      <c r="E630" s="16"/>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row>
    <row r="631" spans="2:30" ht="16" x14ac:dyDescent="0.4">
      <c r="B631" s="19"/>
      <c r="C631" s="16"/>
      <c r="D631" s="13"/>
      <c r="E631" s="16"/>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row>
    <row r="632" spans="2:30" ht="16" x14ac:dyDescent="0.4">
      <c r="B632" s="19"/>
      <c r="C632" s="16"/>
      <c r="D632" s="13"/>
      <c r="E632" s="16"/>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row>
    <row r="633" spans="2:30" ht="16" x14ac:dyDescent="0.4">
      <c r="B633" s="19"/>
      <c r="C633" s="16"/>
      <c r="D633" s="13"/>
      <c r="E633" s="16"/>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row>
    <row r="634" spans="2:30" ht="16" x14ac:dyDescent="0.4">
      <c r="B634" s="19"/>
      <c r="C634" s="16"/>
      <c r="D634" s="13"/>
      <c r="E634" s="16"/>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row>
    <row r="635" spans="2:30" ht="16" x14ac:dyDescent="0.4">
      <c r="B635" s="19"/>
      <c r="C635" s="16"/>
      <c r="D635" s="13"/>
      <c r="E635" s="16"/>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row>
    <row r="636" spans="2:30" ht="16" x14ac:dyDescent="0.4">
      <c r="B636" s="19"/>
      <c r="C636" s="16"/>
      <c r="D636" s="13"/>
      <c r="E636" s="16"/>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row>
    <row r="637" spans="2:30" ht="16" x14ac:dyDescent="0.4">
      <c r="B637" s="19"/>
      <c r="C637" s="16"/>
      <c r="D637" s="13"/>
      <c r="E637" s="16"/>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row>
    <row r="638" spans="2:30" ht="16" x14ac:dyDescent="0.4">
      <c r="B638" s="19"/>
      <c r="C638" s="16"/>
      <c r="D638" s="13"/>
      <c r="E638" s="16"/>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row>
    <row r="639" spans="2:30" ht="16" x14ac:dyDescent="0.4">
      <c r="B639" s="19"/>
      <c r="C639" s="16"/>
      <c r="D639" s="13"/>
      <c r="E639" s="16"/>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row>
    <row r="640" spans="2:30" ht="16" x14ac:dyDescent="0.4">
      <c r="B640" s="19"/>
      <c r="C640" s="16"/>
      <c r="D640" s="13"/>
      <c r="E640" s="16"/>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row>
    <row r="641" spans="2:30" ht="16" x14ac:dyDescent="0.4">
      <c r="B641" s="19"/>
      <c r="C641" s="16"/>
      <c r="D641" s="13"/>
      <c r="E641" s="16"/>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row>
    <row r="642" spans="2:30" ht="16" x14ac:dyDescent="0.4">
      <c r="B642" s="19"/>
      <c r="C642" s="16"/>
      <c r="D642" s="13"/>
      <c r="E642" s="16"/>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row>
    <row r="643" spans="2:30" ht="16" x14ac:dyDescent="0.4">
      <c r="B643" s="19"/>
      <c r="C643" s="16"/>
      <c r="D643" s="13"/>
      <c r="E643" s="16"/>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row>
    <row r="644" spans="2:30" ht="16" x14ac:dyDescent="0.4">
      <c r="B644" s="19"/>
      <c r="C644" s="16"/>
      <c r="D644" s="13"/>
      <c r="E644" s="16"/>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row>
    <row r="645" spans="2:30" ht="16" x14ac:dyDescent="0.4">
      <c r="B645" s="19"/>
      <c r="C645" s="16"/>
      <c r="D645" s="13"/>
      <c r="E645" s="16"/>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row>
    <row r="646" spans="2:30" ht="16" x14ac:dyDescent="0.4">
      <c r="B646" s="19"/>
      <c r="C646" s="16"/>
      <c r="D646" s="13"/>
      <c r="E646" s="16"/>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row>
    <row r="647" spans="2:30" ht="16" x14ac:dyDescent="0.4">
      <c r="B647" s="19"/>
      <c r="C647" s="16"/>
      <c r="D647" s="13"/>
      <c r="E647" s="16"/>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row>
    <row r="648" spans="2:30" ht="16" x14ac:dyDescent="0.4">
      <c r="B648" s="19"/>
      <c r="C648" s="16"/>
      <c r="D648" s="13"/>
      <c r="E648" s="16"/>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row>
    <row r="649" spans="2:30" ht="16" x14ac:dyDescent="0.4">
      <c r="B649" s="19"/>
      <c r="C649" s="16"/>
      <c r="D649" s="13"/>
      <c r="E649" s="16"/>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row>
    <row r="650" spans="2:30" ht="16" x14ac:dyDescent="0.4">
      <c r="B650" s="19"/>
      <c r="C650" s="16"/>
      <c r="D650" s="13"/>
      <c r="E650" s="16"/>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row>
    <row r="651" spans="2:30" ht="16" x14ac:dyDescent="0.4">
      <c r="B651" s="19"/>
      <c r="C651" s="16"/>
      <c r="D651" s="13"/>
      <c r="E651" s="16"/>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row>
    <row r="652" spans="2:30" ht="16" x14ac:dyDescent="0.4">
      <c r="B652" s="19"/>
      <c r="C652" s="16"/>
      <c r="D652" s="13"/>
      <c r="E652" s="16"/>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row>
    <row r="653" spans="2:30" ht="16" x14ac:dyDescent="0.4">
      <c r="B653" s="19"/>
      <c r="C653" s="16"/>
      <c r="D653" s="13"/>
      <c r="E653" s="16"/>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row>
    <row r="654" spans="2:30" ht="16" x14ac:dyDescent="0.4">
      <c r="B654" s="19"/>
      <c r="C654" s="16"/>
      <c r="D654" s="13"/>
      <c r="E654" s="16"/>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row>
    <row r="655" spans="2:30" ht="16" x14ac:dyDescent="0.4">
      <c r="B655" s="19"/>
      <c r="C655" s="16"/>
      <c r="D655" s="13"/>
      <c r="E655" s="16"/>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row>
    <row r="656" spans="2:30" ht="16" x14ac:dyDescent="0.4">
      <c r="B656" s="19"/>
      <c r="C656" s="16"/>
      <c r="D656" s="13"/>
      <c r="E656" s="16"/>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row>
    <row r="657" spans="2:30" ht="16" x14ac:dyDescent="0.4">
      <c r="B657" s="19"/>
      <c r="C657" s="16"/>
      <c r="D657" s="13"/>
      <c r="E657" s="16"/>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row>
    <row r="658" spans="2:30" ht="16" x14ac:dyDescent="0.4">
      <c r="B658" s="19"/>
      <c r="C658" s="16"/>
      <c r="D658" s="13"/>
      <c r="E658" s="16"/>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row>
    <row r="659" spans="2:30" ht="16" x14ac:dyDescent="0.4">
      <c r="B659" s="19"/>
      <c r="C659" s="16"/>
      <c r="D659" s="13"/>
      <c r="E659" s="16"/>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row>
    <row r="660" spans="2:30" ht="16" x14ac:dyDescent="0.4">
      <c r="B660" s="19"/>
      <c r="C660" s="16"/>
      <c r="D660" s="13"/>
      <c r="E660" s="16"/>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row>
    <row r="661" spans="2:30" ht="16" x14ac:dyDescent="0.4">
      <c r="B661" s="19"/>
      <c r="C661" s="16"/>
      <c r="D661" s="13"/>
      <c r="E661" s="16"/>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row>
    <row r="662" spans="2:30" ht="16" x14ac:dyDescent="0.4">
      <c r="B662" s="19"/>
      <c r="C662" s="16"/>
      <c r="D662" s="13"/>
      <c r="E662" s="16"/>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row>
    <row r="663" spans="2:30" ht="16" x14ac:dyDescent="0.4">
      <c r="B663" s="19"/>
      <c r="C663" s="16"/>
      <c r="D663" s="13"/>
      <c r="E663" s="16"/>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row>
    <row r="664" spans="2:30" ht="16" x14ac:dyDescent="0.4">
      <c r="B664" s="19"/>
      <c r="C664" s="16"/>
      <c r="D664" s="13"/>
      <c r="E664" s="16"/>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row>
    <row r="665" spans="2:30" ht="16" x14ac:dyDescent="0.4">
      <c r="B665" s="19"/>
      <c r="C665" s="16"/>
      <c r="D665" s="13"/>
      <c r="E665" s="16"/>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row>
    <row r="666" spans="2:30" ht="16" x14ac:dyDescent="0.4">
      <c r="B666" s="19"/>
      <c r="C666" s="16"/>
      <c r="D666" s="13"/>
      <c r="E666" s="16"/>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row>
    <row r="667" spans="2:30" ht="16" x14ac:dyDescent="0.4">
      <c r="B667" s="19"/>
      <c r="C667" s="16"/>
      <c r="D667" s="13"/>
      <c r="E667" s="16"/>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row>
    <row r="668" spans="2:30" ht="16" x14ac:dyDescent="0.4">
      <c r="B668" s="19"/>
      <c r="C668" s="16"/>
      <c r="D668" s="13"/>
      <c r="E668" s="16"/>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row>
    <row r="669" spans="2:30" ht="16" x14ac:dyDescent="0.4">
      <c r="B669" s="19"/>
      <c r="C669" s="16"/>
      <c r="D669" s="13"/>
      <c r="E669" s="16"/>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row>
    <row r="670" spans="2:30" ht="16" x14ac:dyDescent="0.4">
      <c r="B670" s="19"/>
      <c r="C670" s="16"/>
      <c r="D670" s="13"/>
      <c r="E670" s="16"/>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row>
    <row r="671" spans="2:30" ht="16" x14ac:dyDescent="0.4">
      <c r="B671" s="19"/>
      <c r="C671" s="16"/>
      <c r="D671" s="13"/>
      <c r="E671" s="16"/>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row>
    <row r="672" spans="2:30" ht="16" x14ac:dyDescent="0.4">
      <c r="B672" s="19"/>
      <c r="C672" s="16"/>
      <c r="D672" s="13"/>
      <c r="E672" s="16"/>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row>
    <row r="673" spans="2:30" ht="16" x14ac:dyDescent="0.4">
      <c r="B673" s="19"/>
      <c r="C673" s="16"/>
      <c r="D673" s="13"/>
      <c r="E673" s="16"/>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row>
    <row r="674" spans="2:30" ht="16" x14ac:dyDescent="0.4">
      <c r="B674" s="19"/>
      <c r="C674" s="16"/>
      <c r="D674" s="13"/>
      <c r="E674" s="16"/>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row>
    <row r="675" spans="2:30" ht="16" x14ac:dyDescent="0.4">
      <c r="B675" s="19"/>
      <c r="C675" s="16"/>
      <c r="D675" s="13"/>
      <c r="E675" s="16"/>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row>
    <row r="676" spans="2:30" ht="16" x14ac:dyDescent="0.4">
      <c r="B676" s="19"/>
      <c r="C676" s="16"/>
      <c r="D676" s="13"/>
      <c r="E676" s="16"/>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row>
    <row r="677" spans="2:30" ht="16" x14ac:dyDescent="0.4">
      <c r="B677" s="19"/>
      <c r="C677" s="16"/>
      <c r="D677" s="13"/>
      <c r="E677" s="16"/>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row>
    <row r="678" spans="2:30" ht="16" x14ac:dyDescent="0.4">
      <c r="B678" s="19"/>
      <c r="C678" s="16"/>
      <c r="D678" s="13"/>
      <c r="E678" s="16"/>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row>
    <row r="679" spans="2:30" ht="16" x14ac:dyDescent="0.4">
      <c r="B679" s="19"/>
      <c r="C679" s="16"/>
      <c r="D679" s="13"/>
      <c r="E679" s="16"/>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row>
    <row r="680" spans="2:30" ht="16" x14ac:dyDescent="0.4">
      <c r="B680" s="19"/>
      <c r="C680" s="16"/>
      <c r="D680" s="13"/>
      <c r="E680" s="16"/>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row>
    <row r="681" spans="2:30" ht="16" x14ac:dyDescent="0.4">
      <c r="B681" s="19"/>
      <c r="C681" s="16"/>
      <c r="D681" s="13"/>
      <c r="E681" s="16"/>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row>
    <row r="682" spans="2:30" ht="16" x14ac:dyDescent="0.4">
      <c r="B682" s="19"/>
      <c r="C682" s="16"/>
      <c r="D682" s="13"/>
      <c r="E682" s="16"/>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row>
    <row r="683" spans="2:30" ht="16" x14ac:dyDescent="0.4">
      <c r="B683" s="19"/>
      <c r="C683" s="16"/>
      <c r="D683" s="13"/>
      <c r="E683" s="16"/>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row>
    <row r="684" spans="2:30" ht="16" x14ac:dyDescent="0.4">
      <c r="B684" s="19"/>
      <c r="C684" s="16"/>
      <c r="D684" s="13"/>
      <c r="E684" s="16"/>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row>
    <row r="685" spans="2:30" ht="16" x14ac:dyDescent="0.4">
      <c r="B685" s="19"/>
      <c r="C685" s="16"/>
      <c r="D685" s="13"/>
      <c r="E685" s="16"/>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row>
    <row r="686" spans="2:30" ht="16" x14ac:dyDescent="0.4">
      <c r="B686" s="19"/>
      <c r="C686" s="16"/>
      <c r="D686" s="13"/>
      <c r="E686" s="16"/>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row>
    <row r="687" spans="2:30" ht="16" x14ac:dyDescent="0.4">
      <c r="B687" s="19"/>
      <c r="C687" s="16"/>
      <c r="D687" s="13"/>
      <c r="E687" s="16"/>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row>
    <row r="688" spans="2:30" ht="16" x14ac:dyDescent="0.4">
      <c r="B688" s="19"/>
      <c r="C688" s="16"/>
      <c r="D688" s="13"/>
      <c r="E688" s="16"/>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row>
    <row r="689" spans="2:30" ht="16" x14ac:dyDescent="0.4">
      <c r="B689" s="19"/>
      <c r="C689" s="16"/>
      <c r="D689" s="13"/>
      <c r="E689" s="16"/>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row>
    <row r="690" spans="2:30" ht="16" x14ac:dyDescent="0.4">
      <c r="B690" s="19"/>
      <c r="C690" s="16"/>
      <c r="D690" s="13"/>
      <c r="E690" s="16"/>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row>
    <row r="691" spans="2:30" ht="16" x14ac:dyDescent="0.4">
      <c r="B691" s="19"/>
      <c r="C691" s="16"/>
      <c r="D691" s="13"/>
      <c r="E691" s="16"/>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row>
    <row r="692" spans="2:30" ht="16" x14ac:dyDescent="0.4">
      <c r="B692" s="19"/>
      <c r="C692" s="16"/>
      <c r="D692" s="13"/>
      <c r="E692" s="16"/>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row>
    <row r="693" spans="2:30" ht="16" x14ac:dyDescent="0.4">
      <c r="B693" s="19"/>
      <c r="C693" s="16"/>
      <c r="D693" s="13"/>
      <c r="E693" s="16"/>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row>
    <row r="694" spans="2:30" ht="16" x14ac:dyDescent="0.4">
      <c r="B694" s="19"/>
      <c r="C694" s="16"/>
      <c r="D694" s="13"/>
      <c r="E694" s="16"/>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row>
    <row r="695" spans="2:30" ht="16" x14ac:dyDescent="0.4">
      <c r="B695" s="19"/>
      <c r="C695" s="16"/>
      <c r="D695" s="13"/>
      <c r="E695" s="16"/>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row>
    <row r="696" spans="2:30" ht="16" x14ac:dyDescent="0.4">
      <c r="B696" s="19"/>
      <c r="C696" s="16"/>
      <c r="D696" s="13"/>
      <c r="E696" s="16"/>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row>
    <row r="697" spans="2:30" ht="16" x14ac:dyDescent="0.4">
      <c r="B697" s="19"/>
      <c r="C697" s="16"/>
      <c r="D697" s="13"/>
      <c r="E697" s="16"/>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row>
    <row r="698" spans="2:30" ht="16" x14ac:dyDescent="0.4">
      <c r="B698" s="19"/>
      <c r="C698" s="16"/>
      <c r="D698" s="13"/>
      <c r="E698" s="16"/>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row>
    <row r="699" spans="2:30" ht="16" x14ac:dyDescent="0.4">
      <c r="B699" s="19"/>
      <c r="C699" s="16"/>
      <c r="D699" s="13"/>
      <c r="E699" s="16"/>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row>
    <row r="700" spans="2:30" ht="16" x14ac:dyDescent="0.4">
      <c r="B700" s="19"/>
      <c r="C700" s="16"/>
      <c r="D700" s="13"/>
      <c r="E700" s="16"/>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row>
    <row r="701" spans="2:30" ht="16" x14ac:dyDescent="0.4">
      <c r="B701" s="19"/>
      <c r="C701" s="16"/>
      <c r="D701" s="13"/>
      <c r="E701" s="16"/>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row>
    <row r="702" spans="2:30" ht="16" x14ac:dyDescent="0.4">
      <c r="B702" s="19"/>
      <c r="C702" s="16"/>
      <c r="D702" s="13"/>
      <c r="E702" s="16"/>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row>
    <row r="703" spans="2:30" ht="16" x14ac:dyDescent="0.4">
      <c r="B703" s="19"/>
      <c r="C703" s="16"/>
      <c r="D703" s="13"/>
      <c r="E703" s="16"/>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row>
    <row r="704" spans="2:30" ht="16" x14ac:dyDescent="0.4">
      <c r="B704" s="19"/>
      <c r="C704" s="16"/>
      <c r="D704" s="13"/>
      <c r="E704" s="16"/>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row>
    <row r="705" spans="2:30" ht="16" x14ac:dyDescent="0.4">
      <c r="B705" s="19"/>
      <c r="C705" s="16"/>
      <c r="D705" s="13"/>
      <c r="E705" s="16"/>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row>
    <row r="706" spans="2:30" ht="16" x14ac:dyDescent="0.4">
      <c r="B706" s="19"/>
      <c r="C706" s="16"/>
      <c r="D706" s="13"/>
      <c r="E706" s="16"/>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row>
    <row r="707" spans="2:30" ht="16" x14ac:dyDescent="0.4">
      <c r="B707" s="19"/>
      <c r="C707" s="16"/>
      <c r="D707" s="13"/>
      <c r="E707" s="16"/>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row>
    <row r="708" spans="2:30" ht="16" x14ac:dyDescent="0.4">
      <c r="B708" s="19"/>
      <c r="C708" s="16"/>
      <c r="D708" s="13"/>
      <c r="E708" s="16"/>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row>
    <row r="709" spans="2:30" ht="16" x14ac:dyDescent="0.4">
      <c r="B709" s="19"/>
      <c r="C709" s="16"/>
      <c r="D709" s="13"/>
      <c r="E709" s="16"/>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row>
    <row r="710" spans="2:30" ht="16" x14ac:dyDescent="0.4">
      <c r="B710" s="19"/>
      <c r="C710" s="16"/>
      <c r="D710" s="13"/>
      <c r="E710" s="16"/>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row>
    <row r="711" spans="2:30" ht="16" x14ac:dyDescent="0.4">
      <c r="B711" s="19"/>
      <c r="C711" s="16"/>
      <c r="D711" s="13"/>
      <c r="E711" s="16"/>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row>
    <row r="712" spans="2:30" ht="16" x14ac:dyDescent="0.4">
      <c r="B712" s="19"/>
      <c r="C712" s="16"/>
      <c r="D712" s="13"/>
      <c r="E712" s="16"/>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row>
    <row r="713" spans="2:30" ht="16" x14ac:dyDescent="0.4">
      <c r="B713" s="19"/>
      <c r="C713" s="16"/>
      <c r="D713" s="13"/>
      <c r="E713" s="16"/>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row>
    <row r="714" spans="2:30" ht="16" x14ac:dyDescent="0.4">
      <c r="B714" s="19"/>
      <c r="C714" s="16"/>
      <c r="D714" s="13"/>
      <c r="E714" s="16"/>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row>
    <row r="715" spans="2:30" ht="16" x14ac:dyDescent="0.4">
      <c r="B715" s="19"/>
      <c r="C715" s="16"/>
      <c r="D715" s="13"/>
      <c r="E715" s="16"/>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row>
    <row r="716" spans="2:30" ht="16" x14ac:dyDescent="0.4">
      <c r="B716" s="19"/>
      <c r="C716" s="16"/>
      <c r="D716" s="13"/>
      <c r="E716" s="16"/>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row>
    <row r="717" spans="2:30" ht="16" x14ac:dyDescent="0.4">
      <c r="B717" s="19"/>
      <c r="C717" s="16"/>
      <c r="D717" s="13"/>
      <c r="E717" s="16"/>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row>
    <row r="718" spans="2:30" ht="16" x14ac:dyDescent="0.4">
      <c r="B718" s="19"/>
      <c r="C718" s="16"/>
      <c r="D718" s="13"/>
      <c r="E718" s="16"/>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row>
    <row r="719" spans="2:30" ht="16" x14ac:dyDescent="0.4">
      <c r="B719" s="19"/>
      <c r="C719" s="16"/>
      <c r="D719" s="13"/>
      <c r="E719" s="16"/>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row>
    <row r="720" spans="2:30" ht="16" x14ac:dyDescent="0.4">
      <c r="B720" s="19"/>
      <c r="C720" s="16"/>
      <c r="D720" s="13"/>
      <c r="E720" s="16"/>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row>
    <row r="721" spans="2:30" ht="16" x14ac:dyDescent="0.4">
      <c r="B721" s="19"/>
      <c r="C721" s="16"/>
      <c r="D721" s="13"/>
      <c r="E721" s="16"/>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row>
    <row r="722" spans="2:30" ht="16" x14ac:dyDescent="0.4">
      <c r="B722" s="19"/>
      <c r="C722" s="16"/>
      <c r="D722" s="13"/>
      <c r="E722" s="16"/>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row>
    <row r="723" spans="2:30" ht="16" x14ac:dyDescent="0.4">
      <c r="B723" s="19"/>
      <c r="C723" s="16"/>
      <c r="D723" s="13"/>
      <c r="E723" s="16"/>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row>
    <row r="724" spans="2:30" ht="16" x14ac:dyDescent="0.4">
      <c r="B724" s="19"/>
      <c r="C724" s="16"/>
      <c r="D724" s="13"/>
      <c r="E724" s="16"/>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row>
    <row r="725" spans="2:30" ht="16" x14ac:dyDescent="0.4">
      <c r="B725" s="19"/>
      <c r="C725" s="16"/>
      <c r="D725" s="13"/>
      <c r="E725" s="16"/>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row>
    <row r="726" spans="2:30" ht="16" x14ac:dyDescent="0.4">
      <c r="B726" s="19"/>
      <c r="C726" s="16"/>
      <c r="D726" s="13"/>
      <c r="E726" s="16"/>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row>
    <row r="727" spans="2:30" ht="16" x14ac:dyDescent="0.4">
      <c r="B727" s="19"/>
      <c r="C727" s="16"/>
      <c r="D727" s="13"/>
      <c r="E727" s="16"/>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row>
    <row r="728" spans="2:30" ht="16" x14ac:dyDescent="0.4">
      <c r="B728" s="19"/>
      <c r="C728" s="16"/>
      <c r="D728" s="13"/>
      <c r="E728" s="16"/>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row>
    <row r="729" spans="2:30" ht="16" x14ac:dyDescent="0.4">
      <c r="B729" s="19"/>
      <c r="C729" s="16"/>
      <c r="D729" s="13"/>
      <c r="E729" s="16"/>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row>
    <row r="730" spans="2:30" ht="16" x14ac:dyDescent="0.4">
      <c r="B730" s="19"/>
      <c r="C730" s="16"/>
      <c r="D730" s="13"/>
      <c r="E730" s="16"/>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row>
    <row r="731" spans="2:30" ht="16" x14ac:dyDescent="0.4">
      <c r="B731" s="19"/>
      <c r="C731" s="16"/>
      <c r="D731" s="13"/>
      <c r="E731" s="16"/>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row>
    <row r="732" spans="2:30" ht="16" x14ac:dyDescent="0.4">
      <c r="B732" s="19"/>
      <c r="C732" s="16"/>
      <c r="D732" s="13"/>
      <c r="E732" s="16"/>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row>
    <row r="733" spans="2:30" ht="16" x14ac:dyDescent="0.4">
      <c r="B733" s="19"/>
      <c r="C733" s="16"/>
      <c r="D733" s="13"/>
      <c r="E733" s="16"/>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row>
    <row r="734" spans="2:30" ht="16" x14ac:dyDescent="0.4">
      <c r="B734" s="19"/>
      <c r="C734" s="16"/>
      <c r="D734" s="13"/>
      <c r="E734" s="16"/>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row>
    <row r="735" spans="2:30" ht="16" x14ac:dyDescent="0.4">
      <c r="B735" s="19"/>
      <c r="C735" s="16"/>
      <c r="D735" s="13"/>
      <c r="E735" s="16"/>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row>
    <row r="736" spans="2:30" ht="16" x14ac:dyDescent="0.4">
      <c r="B736" s="19"/>
      <c r="C736" s="16"/>
      <c r="D736" s="13"/>
      <c r="E736" s="16"/>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row>
    <row r="737" spans="2:30" ht="16" x14ac:dyDescent="0.4">
      <c r="B737" s="19"/>
      <c r="C737" s="16"/>
      <c r="D737" s="13"/>
      <c r="E737" s="16"/>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row>
    <row r="738" spans="2:30" ht="16" x14ac:dyDescent="0.4">
      <c r="B738" s="19"/>
      <c r="C738" s="16"/>
      <c r="D738" s="13"/>
      <c r="E738" s="16"/>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row>
    <row r="739" spans="2:30" ht="16" x14ac:dyDescent="0.4">
      <c r="B739" s="19"/>
      <c r="C739" s="16"/>
      <c r="D739" s="13"/>
      <c r="E739" s="16"/>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row>
    <row r="740" spans="2:30" ht="16" x14ac:dyDescent="0.4">
      <c r="B740" s="19"/>
      <c r="C740" s="16"/>
      <c r="D740" s="13"/>
      <c r="E740" s="16"/>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row>
    <row r="741" spans="2:30" ht="16" x14ac:dyDescent="0.4">
      <c r="B741" s="19"/>
      <c r="C741" s="16"/>
      <c r="D741" s="13"/>
      <c r="E741" s="16"/>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row>
    <row r="742" spans="2:30" ht="16" x14ac:dyDescent="0.4">
      <c r="B742" s="19"/>
      <c r="C742" s="16"/>
      <c r="D742" s="13"/>
      <c r="E742" s="16"/>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row>
    <row r="743" spans="2:30" ht="16" x14ac:dyDescent="0.4">
      <c r="B743" s="19"/>
      <c r="C743" s="16"/>
      <c r="D743" s="13"/>
      <c r="E743" s="16"/>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row>
    <row r="744" spans="2:30" ht="16" x14ac:dyDescent="0.4">
      <c r="B744" s="19"/>
      <c r="C744" s="16"/>
      <c r="D744" s="13"/>
      <c r="E744" s="16"/>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row>
    <row r="745" spans="2:30" ht="16" x14ac:dyDescent="0.4">
      <c r="B745" s="19"/>
      <c r="C745" s="16"/>
      <c r="D745" s="13"/>
      <c r="E745" s="16"/>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row>
    <row r="746" spans="2:30" ht="16" x14ac:dyDescent="0.4">
      <c r="B746" s="19"/>
      <c r="C746" s="16"/>
      <c r="D746" s="13"/>
      <c r="E746" s="16"/>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row>
    <row r="747" spans="2:30" ht="16" x14ac:dyDescent="0.4">
      <c r="B747" s="19"/>
      <c r="C747" s="16"/>
      <c r="D747" s="13"/>
      <c r="E747" s="16"/>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row>
    <row r="748" spans="2:30" ht="16" x14ac:dyDescent="0.4">
      <c r="B748" s="19"/>
      <c r="C748" s="16"/>
      <c r="D748" s="13"/>
      <c r="E748" s="16"/>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row>
    <row r="749" spans="2:30" ht="16" x14ac:dyDescent="0.4">
      <c r="B749" s="19"/>
      <c r="C749" s="16"/>
      <c r="D749" s="13"/>
      <c r="E749" s="16"/>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row>
    <row r="750" spans="2:30" ht="16" x14ac:dyDescent="0.4">
      <c r="B750" s="19"/>
      <c r="C750" s="16"/>
      <c r="D750" s="13"/>
      <c r="E750" s="16"/>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row>
    <row r="751" spans="2:30" ht="16" x14ac:dyDescent="0.4">
      <c r="B751" s="19"/>
      <c r="C751" s="16"/>
      <c r="D751" s="13"/>
      <c r="E751" s="16"/>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row>
    <row r="752" spans="2:30" ht="16" x14ac:dyDescent="0.4">
      <c r="B752" s="19"/>
      <c r="C752" s="16"/>
      <c r="D752" s="13"/>
      <c r="E752" s="16"/>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row>
    <row r="753" spans="2:30" ht="16" x14ac:dyDescent="0.4">
      <c r="B753" s="19"/>
      <c r="C753" s="16"/>
      <c r="D753" s="13"/>
      <c r="E753" s="16"/>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row>
    <row r="754" spans="2:30" ht="16" x14ac:dyDescent="0.4">
      <c r="B754" s="19"/>
      <c r="C754" s="16"/>
      <c r="D754" s="13"/>
      <c r="E754" s="16"/>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row>
    <row r="755" spans="2:30" ht="16" x14ac:dyDescent="0.4">
      <c r="B755" s="19"/>
      <c r="C755" s="16"/>
      <c r="D755" s="13"/>
      <c r="E755" s="16"/>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row>
    <row r="756" spans="2:30" ht="16" x14ac:dyDescent="0.4">
      <c r="B756" s="19"/>
      <c r="C756" s="16"/>
      <c r="D756" s="13"/>
      <c r="E756" s="16"/>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row>
    <row r="757" spans="2:30" ht="16" x14ac:dyDescent="0.4">
      <c r="B757" s="19"/>
      <c r="C757" s="16"/>
      <c r="D757" s="13"/>
      <c r="E757" s="16"/>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row>
    <row r="758" spans="2:30" ht="16" x14ac:dyDescent="0.4">
      <c r="B758" s="19"/>
      <c r="C758" s="16"/>
      <c r="D758" s="13"/>
      <c r="E758" s="16"/>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row>
    <row r="759" spans="2:30" ht="16" x14ac:dyDescent="0.4">
      <c r="B759" s="19"/>
      <c r="C759" s="16"/>
      <c r="D759" s="13"/>
      <c r="E759" s="16"/>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row>
    <row r="760" spans="2:30" ht="16" x14ac:dyDescent="0.4">
      <c r="B760" s="19"/>
      <c r="C760" s="16"/>
      <c r="D760" s="13"/>
      <c r="E760" s="16"/>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row>
    <row r="761" spans="2:30" ht="16" x14ac:dyDescent="0.4">
      <c r="B761" s="19"/>
      <c r="C761" s="16"/>
      <c r="D761" s="13"/>
      <c r="E761" s="16"/>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row>
    <row r="762" spans="2:30" ht="16" x14ac:dyDescent="0.4">
      <c r="B762" s="19"/>
      <c r="C762" s="16"/>
      <c r="D762" s="13"/>
      <c r="E762" s="16"/>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row>
    <row r="763" spans="2:30" ht="16" x14ac:dyDescent="0.4">
      <c r="B763" s="19"/>
      <c r="C763" s="16"/>
      <c r="D763" s="13"/>
      <c r="E763" s="16"/>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row>
    <row r="764" spans="2:30" ht="16" x14ac:dyDescent="0.4">
      <c r="B764" s="19"/>
      <c r="C764" s="16"/>
      <c r="D764" s="13"/>
      <c r="E764" s="16"/>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row>
    <row r="765" spans="2:30" ht="16" x14ac:dyDescent="0.4">
      <c r="B765" s="19"/>
      <c r="C765" s="16"/>
      <c r="D765" s="13"/>
      <c r="E765" s="16"/>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row>
    <row r="766" spans="2:30" ht="16" x14ac:dyDescent="0.4">
      <c r="B766" s="19"/>
      <c r="C766" s="16"/>
      <c r="D766" s="13"/>
      <c r="E766" s="16"/>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row>
    <row r="767" spans="2:30" ht="16" x14ac:dyDescent="0.4">
      <c r="B767" s="19"/>
      <c r="C767" s="16"/>
      <c r="D767" s="13"/>
      <c r="E767" s="16"/>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row>
    <row r="768" spans="2:30" ht="16" x14ac:dyDescent="0.4">
      <c r="B768" s="19"/>
      <c r="C768" s="16"/>
      <c r="D768" s="13"/>
      <c r="E768" s="16"/>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row>
    <row r="769" spans="2:30" ht="16" x14ac:dyDescent="0.4">
      <c r="B769" s="19"/>
      <c r="C769" s="16"/>
      <c r="D769" s="13"/>
      <c r="E769" s="16"/>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row>
    <row r="770" spans="2:30" ht="16" x14ac:dyDescent="0.4">
      <c r="B770" s="19"/>
      <c r="C770" s="16"/>
      <c r="D770" s="13"/>
      <c r="E770" s="16"/>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row>
    <row r="771" spans="2:30" ht="16" x14ac:dyDescent="0.4">
      <c r="B771" s="19"/>
      <c r="C771" s="16"/>
      <c r="D771" s="13"/>
      <c r="E771" s="16"/>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row>
    <row r="772" spans="2:30" ht="16" x14ac:dyDescent="0.4">
      <c r="B772" s="19"/>
      <c r="C772" s="16"/>
      <c r="D772" s="13"/>
      <c r="E772" s="16"/>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row>
    <row r="773" spans="2:30" ht="16" x14ac:dyDescent="0.4">
      <c r="B773" s="19"/>
      <c r="C773" s="16"/>
      <c r="D773" s="13"/>
      <c r="E773" s="16"/>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row>
    <row r="774" spans="2:30" ht="16" x14ac:dyDescent="0.4">
      <c r="B774" s="19"/>
      <c r="C774" s="16"/>
      <c r="D774" s="13"/>
      <c r="E774" s="16"/>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row>
    <row r="775" spans="2:30" ht="16" x14ac:dyDescent="0.4">
      <c r="B775" s="19"/>
      <c r="C775" s="16"/>
      <c r="D775" s="13"/>
      <c r="E775" s="16"/>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row>
    <row r="776" spans="2:30" ht="16" x14ac:dyDescent="0.4">
      <c r="B776" s="19"/>
      <c r="C776" s="16"/>
      <c r="D776" s="13"/>
      <c r="E776" s="16"/>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row>
    <row r="777" spans="2:30" ht="16" x14ac:dyDescent="0.4">
      <c r="B777" s="19"/>
      <c r="C777" s="16"/>
      <c r="D777" s="13"/>
      <c r="E777" s="16"/>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row>
    <row r="778" spans="2:30" ht="16" x14ac:dyDescent="0.4">
      <c r="B778" s="19"/>
      <c r="C778" s="16"/>
      <c r="D778" s="13"/>
      <c r="E778" s="16"/>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row>
    <row r="779" spans="2:30" ht="16" x14ac:dyDescent="0.4">
      <c r="B779" s="19"/>
      <c r="C779" s="16"/>
      <c r="D779" s="13"/>
      <c r="E779" s="16"/>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row>
    <row r="780" spans="2:30" ht="16" x14ac:dyDescent="0.4">
      <c r="B780" s="19"/>
      <c r="C780" s="16"/>
      <c r="D780" s="13"/>
      <c r="E780" s="16"/>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row>
    <row r="781" spans="2:30" ht="16" x14ac:dyDescent="0.4">
      <c r="B781" s="19"/>
      <c r="C781" s="16"/>
      <c r="D781" s="13"/>
      <c r="E781" s="16"/>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row>
    <row r="782" spans="2:30" ht="16" x14ac:dyDescent="0.4">
      <c r="B782" s="19"/>
      <c r="C782" s="16"/>
      <c r="D782" s="13"/>
      <c r="E782" s="16"/>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row>
    <row r="783" spans="2:30" ht="16" x14ac:dyDescent="0.4">
      <c r="B783" s="19"/>
      <c r="C783" s="16"/>
      <c r="D783" s="13"/>
      <c r="E783" s="16"/>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row>
    <row r="784" spans="2:30" ht="16" x14ac:dyDescent="0.4">
      <c r="B784" s="19"/>
      <c r="C784" s="16"/>
      <c r="D784" s="13"/>
      <c r="E784" s="16"/>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row>
    <row r="785" spans="2:30" ht="16" x14ac:dyDescent="0.4">
      <c r="B785" s="19"/>
      <c r="C785" s="16"/>
      <c r="D785" s="13"/>
      <c r="E785" s="16"/>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row>
    <row r="786" spans="2:30" ht="16" x14ac:dyDescent="0.4">
      <c r="B786" s="19"/>
      <c r="C786" s="16"/>
      <c r="D786" s="13"/>
      <c r="E786" s="16"/>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row>
    <row r="787" spans="2:30" ht="16" x14ac:dyDescent="0.4">
      <c r="B787" s="19"/>
      <c r="C787" s="16"/>
      <c r="D787" s="13"/>
      <c r="E787" s="16"/>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row>
    <row r="788" spans="2:30" ht="16" x14ac:dyDescent="0.4">
      <c r="B788" s="19"/>
      <c r="C788" s="16"/>
      <c r="D788" s="13"/>
      <c r="E788" s="16"/>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row>
    <row r="789" spans="2:30" ht="16" x14ac:dyDescent="0.4">
      <c r="B789" s="19"/>
      <c r="C789" s="16"/>
      <c r="D789" s="13"/>
      <c r="E789" s="16"/>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row>
    <row r="790" spans="2:30" ht="16" x14ac:dyDescent="0.4">
      <c r="B790" s="19"/>
      <c r="C790" s="16"/>
      <c r="D790" s="13"/>
      <c r="E790" s="16"/>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row>
    <row r="791" spans="2:30" ht="16" x14ac:dyDescent="0.4">
      <c r="B791" s="19"/>
      <c r="C791" s="16"/>
      <c r="D791" s="13"/>
      <c r="E791" s="16"/>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row>
    <row r="792" spans="2:30" ht="16" x14ac:dyDescent="0.4">
      <c r="B792" s="19"/>
      <c r="C792" s="16"/>
      <c r="D792" s="13"/>
      <c r="E792" s="16"/>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row>
    <row r="793" spans="2:30" ht="16" x14ac:dyDescent="0.4">
      <c r="B793" s="19"/>
      <c r="C793" s="16"/>
      <c r="D793" s="13"/>
      <c r="E793" s="16"/>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row>
    <row r="794" spans="2:30" ht="16" x14ac:dyDescent="0.4">
      <c r="B794" s="19"/>
      <c r="C794" s="16"/>
      <c r="D794" s="13"/>
      <c r="E794" s="16"/>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row>
    <row r="795" spans="2:30" ht="16" x14ac:dyDescent="0.4">
      <c r="B795" s="19"/>
      <c r="C795" s="16"/>
      <c r="D795" s="13"/>
      <c r="E795" s="16"/>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row>
    <row r="796" spans="2:30" ht="16" x14ac:dyDescent="0.4">
      <c r="B796" s="19"/>
      <c r="C796" s="16"/>
      <c r="D796" s="13"/>
      <c r="E796" s="16"/>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row>
    <row r="797" spans="2:30" ht="16" x14ac:dyDescent="0.4">
      <c r="B797" s="19"/>
      <c r="C797" s="16"/>
      <c r="D797" s="13"/>
      <c r="E797" s="16"/>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row>
    <row r="798" spans="2:30" ht="16" x14ac:dyDescent="0.4">
      <c r="B798" s="19"/>
      <c r="C798" s="16"/>
      <c r="D798" s="13"/>
      <c r="E798" s="16"/>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row>
    <row r="799" spans="2:30" ht="16" x14ac:dyDescent="0.4">
      <c r="B799" s="19"/>
      <c r="C799" s="16"/>
      <c r="D799" s="13"/>
      <c r="E799" s="16"/>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row>
    <row r="800" spans="2:30" ht="16" x14ac:dyDescent="0.4">
      <c r="B800" s="19"/>
      <c r="C800" s="16"/>
      <c r="D800" s="13"/>
      <c r="E800" s="16"/>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row>
    <row r="801" spans="2:30" ht="16" x14ac:dyDescent="0.4">
      <c r="B801" s="19"/>
      <c r="C801" s="16"/>
      <c r="D801" s="13"/>
      <c r="E801" s="16"/>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row>
    <row r="802" spans="2:30" ht="16" x14ac:dyDescent="0.4">
      <c r="B802" s="19"/>
      <c r="C802" s="16"/>
      <c r="D802" s="13"/>
      <c r="E802" s="16"/>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row>
    <row r="803" spans="2:30" ht="16" x14ac:dyDescent="0.4">
      <c r="B803" s="19"/>
      <c r="C803" s="16"/>
      <c r="D803" s="13"/>
      <c r="E803" s="16"/>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row>
    <row r="804" spans="2:30" ht="16" x14ac:dyDescent="0.4">
      <c r="B804" s="19"/>
      <c r="C804" s="16"/>
      <c r="D804" s="13"/>
      <c r="E804" s="16"/>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row>
    <row r="805" spans="2:30" ht="16" x14ac:dyDescent="0.4">
      <c r="B805" s="19"/>
      <c r="C805" s="16"/>
      <c r="D805" s="13"/>
      <c r="E805" s="16"/>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row>
    <row r="806" spans="2:30" ht="16" x14ac:dyDescent="0.4">
      <c r="B806" s="19"/>
      <c r="C806" s="16"/>
      <c r="D806" s="13"/>
      <c r="E806" s="16"/>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row>
    <row r="807" spans="2:30" ht="16" x14ac:dyDescent="0.4">
      <c r="B807" s="19"/>
      <c r="C807" s="16"/>
      <c r="D807" s="13"/>
      <c r="E807" s="16"/>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row>
    <row r="808" spans="2:30" ht="16" x14ac:dyDescent="0.4">
      <c r="B808" s="19"/>
      <c r="C808" s="16"/>
      <c r="D808" s="13"/>
      <c r="E808" s="16"/>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row>
    <row r="809" spans="2:30" ht="16" x14ac:dyDescent="0.4">
      <c r="B809" s="19"/>
      <c r="C809" s="16"/>
      <c r="D809" s="13"/>
      <c r="E809" s="16"/>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row>
    <row r="810" spans="2:30" ht="16" x14ac:dyDescent="0.4">
      <c r="B810" s="19"/>
      <c r="C810" s="16"/>
      <c r="D810" s="13"/>
      <c r="E810" s="16"/>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row>
    <row r="811" spans="2:30" ht="16" x14ac:dyDescent="0.4">
      <c r="B811" s="19"/>
      <c r="C811" s="16"/>
      <c r="D811" s="13"/>
      <c r="E811" s="16"/>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row>
    <row r="812" spans="2:30" ht="16" x14ac:dyDescent="0.4">
      <c r="B812" s="19"/>
      <c r="C812" s="16"/>
      <c r="D812" s="13"/>
      <c r="E812" s="16"/>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row>
    <row r="813" spans="2:30" ht="16" x14ac:dyDescent="0.4">
      <c r="B813" s="19"/>
      <c r="C813" s="16"/>
      <c r="D813" s="13"/>
      <c r="E813" s="16"/>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row>
    <row r="814" spans="2:30" ht="16" x14ac:dyDescent="0.4">
      <c r="B814" s="19"/>
      <c r="C814" s="16"/>
      <c r="D814" s="13"/>
      <c r="E814" s="16"/>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row>
    <row r="815" spans="2:30" ht="16" x14ac:dyDescent="0.4">
      <c r="B815" s="19"/>
      <c r="C815" s="16"/>
      <c r="D815" s="13"/>
      <c r="E815" s="16"/>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row>
    <row r="816" spans="2:30" ht="16" x14ac:dyDescent="0.4">
      <c r="B816" s="19"/>
      <c r="C816" s="16"/>
      <c r="D816" s="13"/>
      <c r="E816" s="16"/>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row>
    <row r="817" spans="2:30" ht="16" x14ac:dyDescent="0.4">
      <c r="B817" s="19"/>
      <c r="C817" s="16"/>
      <c r="D817" s="13"/>
      <c r="E817" s="16"/>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row>
    <row r="818" spans="2:30" ht="16" x14ac:dyDescent="0.4">
      <c r="B818" s="19"/>
      <c r="C818" s="16"/>
      <c r="D818" s="13"/>
      <c r="E818" s="16"/>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row>
    <row r="819" spans="2:30" ht="16" x14ac:dyDescent="0.4">
      <c r="B819" s="19"/>
      <c r="C819" s="16"/>
      <c r="D819" s="13"/>
      <c r="E819" s="16"/>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row>
    <row r="820" spans="2:30" ht="16" x14ac:dyDescent="0.4">
      <c r="B820" s="19"/>
      <c r="C820" s="16"/>
      <c r="D820" s="13"/>
      <c r="E820" s="16"/>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row>
    <row r="821" spans="2:30" ht="16" x14ac:dyDescent="0.4">
      <c r="B821" s="19"/>
      <c r="C821" s="16"/>
      <c r="D821" s="13"/>
      <c r="E821" s="16"/>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row>
    <row r="822" spans="2:30" ht="16" x14ac:dyDescent="0.4">
      <c r="B822" s="19"/>
      <c r="C822" s="16"/>
      <c r="D822" s="13"/>
      <c r="E822" s="16"/>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row>
    <row r="823" spans="2:30" ht="16" x14ac:dyDescent="0.4">
      <c r="B823" s="19"/>
      <c r="C823" s="16"/>
      <c r="D823" s="13"/>
      <c r="E823" s="16"/>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row>
    <row r="824" spans="2:30" ht="16" x14ac:dyDescent="0.4">
      <c r="B824" s="19"/>
      <c r="C824" s="16"/>
      <c r="D824" s="13"/>
      <c r="E824" s="16"/>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row>
    <row r="825" spans="2:30" ht="16" x14ac:dyDescent="0.4">
      <c r="B825" s="19"/>
      <c r="C825" s="16"/>
      <c r="D825" s="13"/>
      <c r="E825" s="16"/>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row>
    <row r="826" spans="2:30" ht="16" x14ac:dyDescent="0.4">
      <c r="B826" s="19"/>
      <c r="C826" s="16"/>
      <c r="D826" s="13"/>
      <c r="E826" s="16"/>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row>
    <row r="827" spans="2:30" ht="16" x14ac:dyDescent="0.4">
      <c r="B827" s="19"/>
      <c r="C827" s="16"/>
      <c r="D827" s="13"/>
      <c r="E827" s="16"/>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row>
    <row r="828" spans="2:30" ht="16" x14ac:dyDescent="0.4">
      <c r="B828" s="19"/>
      <c r="C828" s="16"/>
      <c r="D828" s="13"/>
      <c r="E828" s="16"/>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row>
    <row r="829" spans="2:30" ht="16" x14ac:dyDescent="0.4">
      <c r="B829" s="19"/>
      <c r="C829" s="16"/>
      <c r="D829" s="13"/>
      <c r="E829" s="16"/>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row>
    <row r="830" spans="2:30" ht="16" x14ac:dyDescent="0.4">
      <c r="B830" s="19"/>
      <c r="C830" s="16"/>
      <c r="D830" s="13"/>
      <c r="E830" s="16"/>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row>
    <row r="831" spans="2:30" ht="16" x14ac:dyDescent="0.4">
      <c r="B831" s="19"/>
      <c r="C831" s="16"/>
      <c r="D831" s="13"/>
      <c r="E831" s="16"/>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row>
    <row r="832" spans="2:30" ht="16" x14ac:dyDescent="0.4">
      <c r="B832" s="19"/>
      <c r="C832" s="16"/>
      <c r="D832" s="13"/>
      <c r="E832" s="16"/>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row>
    <row r="833" spans="2:30" ht="16" x14ac:dyDescent="0.4">
      <c r="B833" s="19"/>
      <c r="C833" s="16"/>
      <c r="D833" s="13"/>
      <c r="E833" s="16"/>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row>
    <row r="834" spans="2:30" ht="16" x14ac:dyDescent="0.4">
      <c r="B834" s="19"/>
      <c r="C834" s="16"/>
      <c r="D834" s="13"/>
      <c r="E834" s="16"/>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row>
    <row r="835" spans="2:30" ht="16" x14ac:dyDescent="0.4">
      <c r="B835" s="19"/>
      <c r="C835" s="16"/>
      <c r="D835" s="13"/>
      <c r="E835" s="16"/>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row>
    <row r="836" spans="2:30" ht="16" x14ac:dyDescent="0.4">
      <c r="B836" s="19"/>
      <c r="C836" s="16"/>
      <c r="D836" s="13"/>
      <c r="E836" s="16"/>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row>
    <row r="837" spans="2:30" ht="16" x14ac:dyDescent="0.4">
      <c r="B837" s="19"/>
      <c r="C837" s="16"/>
      <c r="D837" s="13"/>
      <c r="E837" s="16"/>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row>
    <row r="838" spans="2:30" ht="16" x14ac:dyDescent="0.4">
      <c r="B838" s="19"/>
      <c r="C838" s="16"/>
      <c r="D838" s="13"/>
      <c r="E838" s="16"/>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row>
    <row r="839" spans="2:30" ht="16" x14ac:dyDescent="0.4">
      <c r="B839" s="19"/>
      <c r="C839" s="16"/>
      <c r="D839" s="13"/>
      <c r="E839" s="16"/>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row>
    <row r="840" spans="2:30" ht="16" x14ac:dyDescent="0.4">
      <c r="B840" s="19"/>
      <c r="C840" s="16"/>
      <c r="D840" s="13"/>
      <c r="E840" s="16"/>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row>
    <row r="841" spans="2:30" ht="16" x14ac:dyDescent="0.4">
      <c r="B841" s="19"/>
      <c r="C841" s="16"/>
      <c r="D841" s="13"/>
      <c r="E841" s="16"/>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row>
    <row r="842" spans="2:30" ht="16" x14ac:dyDescent="0.4">
      <c r="B842" s="19"/>
      <c r="C842" s="16"/>
      <c r="D842" s="13"/>
      <c r="E842" s="16"/>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row>
    <row r="843" spans="2:30" ht="16" x14ac:dyDescent="0.4">
      <c r="B843" s="19"/>
      <c r="C843" s="16"/>
      <c r="D843" s="13"/>
      <c r="E843" s="16"/>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row>
    <row r="844" spans="2:30" ht="16" x14ac:dyDescent="0.4">
      <c r="B844" s="19"/>
      <c r="C844" s="16"/>
      <c r="D844" s="13"/>
      <c r="E844" s="16"/>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row>
    <row r="845" spans="2:30" ht="16" x14ac:dyDescent="0.4">
      <c r="B845" s="19"/>
      <c r="C845" s="16"/>
      <c r="D845" s="13"/>
      <c r="E845" s="16"/>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row>
    <row r="846" spans="2:30" ht="16" x14ac:dyDescent="0.4">
      <c r="B846" s="19"/>
      <c r="C846" s="16"/>
      <c r="D846" s="13"/>
      <c r="E846" s="16"/>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row>
    <row r="847" spans="2:30" ht="16" x14ac:dyDescent="0.4">
      <c r="B847" s="19"/>
      <c r="C847" s="16"/>
      <c r="D847" s="13"/>
      <c r="E847" s="16"/>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row>
    <row r="848" spans="2:30" ht="16" x14ac:dyDescent="0.4">
      <c r="B848" s="19"/>
      <c r="C848" s="16"/>
      <c r="D848" s="13"/>
      <c r="E848" s="16"/>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row>
    <row r="849" spans="2:30" ht="16" x14ac:dyDescent="0.4">
      <c r="B849" s="19"/>
      <c r="C849" s="16"/>
      <c r="D849" s="13"/>
      <c r="E849" s="16"/>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row>
    <row r="850" spans="2:30" ht="16" x14ac:dyDescent="0.4">
      <c r="B850" s="19"/>
      <c r="C850" s="16"/>
      <c r="D850" s="13"/>
      <c r="E850" s="16"/>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row>
    <row r="851" spans="2:30" ht="16" x14ac:dyDescent="0.4">
      <c r="B851" s="19"/>
      <c r="C851" s="16"/>
      <c r="D851" s="13"/>
      <c r="E851" s="16"/>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row>
    <row r="852" spans="2:30" ht="16" x14ac:dyDescent="0.4">
      <c r="B852" s="19"/>
      <c r="C852" s="16"/>
      <c r="D852" s="13"/>
      <c r="E852" s="16"/>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row>
    <row r="853" spans="2:30" ht="16" x14ac:dyDescent="0.4">
      <c r="B853" s="19"/>
      <c r="C853" s="16"/>
      <c r="D853" s="13"/>
      <c r="E853" s="16"/>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row>
    <row r="854" spans="2:30" ht="16" x14ac:dyDescent="0.4">
      <c r="B854" s="19"/>
      <c r="C854" s="16"/>
      <c r="D854" s="13"/>
      <c r="E854" s="16"/>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row>
    <row r="855" spans="2:30" ht="16" x14ac:dyDescent="0.4">
      <c r="B855" s="19"/>
      <c r="C855" s="16"/>
      <c r="D855" s="13"/>
      <c r="E855" s="16"/>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row>
    <row r="856" spans="2:30" ht="16" x14ac:dyDescent="0.4">
      <c r="B856" s="19"/>
      <c r="C856" s="16"/>
      <c r="D856" s="13"/>
      <c r="E856" s="16"/>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row>
    <row r="857" spans="2:30" ht="16" x14ac:dyDescent="0.4">
      <c r="B857" s="19"/>
      <c r="C857" s="16"/>
      <c r="D857" s="13"/>
      <c r="E857" s="16"/>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row>
    <row r="858" spans="2:30" ht="16" x14ac:dyDescent="0.4">
      <c r="B858" s="19"/>
      <c r="C858" s="16"/>
      <c r="D858" s="13"/>
      <c r="E858" s="16"/>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row>
    <row r="859" spans="2:30" ht="16" x14ac:dyDescent="0.4">
      <c r="B859" s="19"/>
      <c r="C859" s="16"/>
      <c r="D859" s="13"/>
      <c r="E859" s="16"/>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row>
    <row r="860" spans="2:30" ht="16" x14ac:dyDescent="0.4">
      <c r="B860" s="19"/>
      <c r="C860" s="16"/>
      <c r="D860" s="13"/>
      <c r="E860" s="16"/>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row>
    <row r="861" spans="2:30" ht="16" x14ac:dyDescent="0.4">
      <c r="B861" s="19"/>
      <c r="C861" s="16"/>
      <c r="D861" s="13"/>
      <c r="E861" s="16"/>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row>
    <row r="862" spans="2:30" ht="16" x14ac:dyDescent="0.4">
      <c r="B862" s="19"/>
      <c r="C862" s="16"/>
      <c r="D862" s="13"/>
      <c r="E862" s="16"/>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row>
    <row r="863" spans="2:30" ht="16" x14ac:dyDescent="0.4">
      <c r="B863" s="19"/>
      <c r="C863" s="16"/>
      <c r="D863" s="13"/>
      <c r="E863" s="16"/>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row>
    <row r="864" spans="2:30" ht="16" x14ac:dyDescent="0.4">
      <c r="B864" s="19"/>
      <c r="C864" s="16"/>
      <c r="D864" s="13"/>
      <c r="E864" s="16"/>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row>
    <row r="865" spans="2:30" ht="16" x14ac:dyDescent="0.4">
      <c r="B865" s="19"/>
      <c r="C865" s="16"/>
      <c r="D865" s="13"/>
      <c r="E865" s="16"/>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row>
    <row r="866" spans="2:30" ht="16" x14ac:dyDescent="0.4">
      <c r="B866" s="19"/>
      <c r="C866" s="16"/>
      <c r="D866" s="13"/>
      <c r="E866" s="16"/>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row>
    <row r="867" spans="2:30" ht="16" x14ac:dyDescent="0.4">
      <c r="B867" s="19"/>
      <c r="C867" s="16"/>
      <c r="D867" s="13"/>
      <c r="E867" s="16"/>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row>
    <row r="868" spans="2:30" ht="16" x14ac:dyDescent="0.4">
      <c r="B868" s="19"/>
      <c r="C868" s="16"/>
      <c r="D868" s="13"/>
      <c r="E868" s="16"/>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row>
    <row r="869" spans="2:30" ht="16" x14ac:dyDescent="0.4">
      <c r="B869" s="19"/>
      <c r="C869" s="16"/>
      <c r="D869" s="13"/>
      <c r="E869" s="16"/>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row>
    <row r="870" spans="2:30" ht="16" x14ac:dyDescent="0.4">
      <c r="B870" s="19"/>
      <c r="C870" s="16"/>
      <c r="D870" s="13"/>
      <c r="E870" s="16"/>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row>
    <row r="871" spans="2:30" ht="16" x14ac:dyDescent="0.4">
      <c r="B871" s="19"/>
      <c r="C871" s="16"/>
      <c r="D871" s="13"/>
      <c r="E871" s="16"/>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row>
    <row r="872" spans="2:30" ht="16" x14ac:dyDescent="0.4">
      <c r="B872" s="19"/>
      <c r="C872" s="16"/>
      <c r="D872" s="13"/>
      <c r="E872" s="16"/>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row>
    <row r="873" spans="2:30" ht="16" x14ac:dyDescent="0.4">
      <c r="B873" s="19"/>
      <c r="C873" s="16"/>
      <c r="D873" s="13"/>
      <c r="E873" s="16"/>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row>
    <row r="874" spans="2:30" ht="16" x14ac:dyDescent="0.4">
      <c r="B874" s="19"/>
      <c r="C874" s="16"/>
      <c r="D874" s="13"/>
      <c r="E874" s="16"/>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row>
    <row r="875" spans="2:30" ht="16" x14ac:dyDescent="0.4">
      <c r="B875" s="19"/>
      <c r="C875" s="16"/>
      <c r="D875" s="13"/>
      <c r="E875" s="16"/>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row>
    <row r="876" spans="2:30" ht="16" x14ac:dyDescent="0.4">
      <c r="B876" s="19"/>
      <c r="C876" s="16"/>
      <c r="D876" s="13"/>
      <c r="E876" s="16"/>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row>
    <row r="877" spans="2:30" ht="16" x14ac:dyDescent="0.4">
      <c r="B877" s="19"/>
      <c r="C877" s="16"/>
      <c r="D877" s="13"/>
      <c r="E877" s="16"/>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row>
    <row r="878" spans="2:30" ht="16" x14ac:dyDescent="0.4">
      <c r="B878" s="19"/>
      <c r="C878" s="16"/>
      <c r="D878" s="13"/>
      <c r="E878" s="16"/>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row>
    <row r="879" spans="2:30" ht="16" x14ac:dyDescent="0.4">
      <c r="B879" s="19"/>
      <c r="C879" s="16"/>
      <c r="D879" s="13"/>
      <c r="E879" s="16"/>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row>
    <row r="880" spans="2:30" ht="16" x14ac:dyDescent="0.4">
      <c r="B880" s="19"/>
      <c r="C880" s="16"/>
      <c r="D880" s="13"/>
      <c r="E880" s="16"/>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row>
    <row r="881" spans="2:30" ht="16" x14ac:dyDescent="0.4">
      <c r="B881" s="19"/>
      <c r="C881" s="16"/>
      <c r="D881" s="13"/>
      <c r="E881" s="16"/>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row>
    <row r="882" spans="2:30" ht="16" x14ac:dyDescent="0.4">
      <c r="B882" s="19"/>
      <c r="C882" s="16"/>
      <c r="D882" s="13"/>
      <c r="E882" s="16"/>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row>
    <row r="883" spans="2:30" ht="16" x14ac:dyDescent="0.4">
      <c r="B883" s="19"/>
      <c r="C883" s="16"/>
      <c r="D883" s="13"/>
      <c r="E883" s="16"/>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row>
    <row r="884" spans="2:30" ht="16" x14ac:dyDescent="0.4">
      <c r="B884" s="19"/>
      <c r="C884" s="16"/>
      <c r="D884" s="13"/>
      <c r="E884" s="16"/>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row>
    <row r="885" spans="2:30" ht="16" x14ac:dyDescent="0.4">
      <c r="B885" s="19"/>
      <c r="C885" s="16"/>
      <c r="D885" s="13"/>
      <c r="E885" s="16"/>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row>
    <row r="886" spans="2:30" ht="16" x14ac:dyDescent="0.4">
      <c r="B886" s="19"/>
      <c r="C886" s="16"/>
      <c r="D886" s="13"/>
      <c r="E886" s="16"/>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row>
    <row r="887" spans="2:30" ht="16" x14ac:dyDescent="0.4">
      <c r="B887" s="19"/>
      <c r="C887" s="16"/>
      <c r="D887" s="13"/>
      <c r="E887" s="16"/>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row>
    <row r="888" spans="2:30" ht="16" x14ac:dyDescent="0.4">
      <c r="B888" s="19"/>
      <c r="C888" s="16"/>
      <c r="D888" s="13"/>
      <c r="E888" s="16"/>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row>
    <row r="889" spans="2:30" ht="16" x14ac:dyDescent="0.4">
      <c r="B889" s="19"/>
      <c r="C889" s="16"/>
      <c r="D889" s="13"/>
      <c r="E889" s="16"/>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row>
    <row r="890" spans="2:30" ht="16" x14ac:dyDescent="0.4">
      <c r="B890" s="19"/>
      <c r="C890" s="16"/>
      <c r="D890" s="13"/>
      <c r="E890" s="16"/>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row>
    <row r="891" spans="2:30" ht="16" x14ac:dyDescent="0.4">
      <c r="B891" s="19"/>
      <c r="C891" s="16"/>
      <c r="D891" s="13"/>
      <c r="E891" s="16"/>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row>
    <row r="892" spans="2:30" ht="16" x14ac:dyDescent="0.4">
      <c r="B892" s="19"/>
      <c r="C892" s="16"/>
      <c r="D892" s="13"/>
      <c r="E892" s="16"/>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row>
    <row r="893" spans="2:30" ht="16" x14ac:dyDescent="0.4">
      <c r="B893" s="19"/>
      <c r="C893" s="16"/>
      <c r="D893" s="13"/>
      <c r="E893" s="16"/>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row>
    <row r="894" spans="2:30" ht="16" x14ac:dyDescent="0.4">
      <c r="B894" s="19"/>
      <c r="C894" s="16"/>
      <c r="D894" s="13"/>
      <c r="E894" s="16"/>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row>
    <row r="895" spans="2:30" ht="16" x14ac:dyDescent="0.4">
      <c r="B895" s="19"/>
      <c r="C895" s="16"/>
      <c r="D895" s="13"/>
      <c r="E895" s="16"/>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row>
    <row r="896" spans="2:30" ht="16" x14ac:dyDescent="0.4">
      <c r="B896" s="19"/>
      <c r="C896" s="16"/>
      <c r="D896" s="13"/>
      <c r="E896" s="16"/>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row>
    <row r="897" spans="2:30" ht="16" x14ac:dyDescent="0.4">
      <c r="B897" s="19"/>
      <c r="C897" s="16"/>
      <c r="D897" s="13"/>
      <c r="E897" s="16"/>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row>
    <row r="898" spans="2:30" ht="16" x14ac:dyDescent="0.4">
      <c r="B898" s="19"/>
      <c r="C898" s="16"/>
      <c r="D898" s="13"/>
      <c r="E898" s="16"/>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row>
    <row r="899" spans="2:30" ht="16" x14ac:dyDescent="0.4">
      <c r="B899" s="19"/>
      <c r="C899" s="16"/>
      <c r="D899" s="13"/>
      <c r="E899" s="16"/>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row>
    <row r="900" spans="2:30" ht="16" x14ac:dyDescent="0.4">
      <c r="B900" s="19"/>
      <c r="C900" s="16"/>
      <c r="D900" s="13"/>
      <c r="E900" s="16"/>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row>
    <row r="901" spans="2:30" ht="16" x14ac:dyDescent="0.4">
      <c r="B901" s="19"/>
      <c r="C901" s="16"/>
      <c r="D901" s="13"/>
      <c r="E901" s="16"/>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row>
    <row r="902" spans="2:30" ht="16" x14ac:dyDescent="0.4">
      <c r="B902" s="19"/>
      <c r="C902" s="16"/>
      <c r="D902" s="13"/>
      <c r="E902" s="16"/>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row>
    <row r="903" spans="2:30" ht="16" x14ac:dyDescent="0.4">
      <c r="B903" s="19"/>
      <c r="C903" s="16"/>
      <c r="D903" s="13"/>
      <c r="E903" s="16"/>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row>
    <row r="904" spans="2:30" ht="16" x14ac:dyDescent="0.4">
      <c r="B904" s="19"/>
      <c r="C904" s="16"/>
      <c r="D904" s="13"/>
      <c r="E904" s="16"/>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row>
    <row r="905" spans="2:30" ht="16" x14ac:dyDescent="0.4">
      <c r="B905" s="19"/>
      <c r="C905" s="16"/>
      <c r="D905" s="13"/>
      <c r="E905" s="16"/>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row>
    <row r="906" spans="2:30" ht="16" x14ac:dyDescent="0.4">
      <c r="B906" s="19"/>
      <c r="C906" s="16"/>
      <c r="D906" s="13"/>
      <c r="E906" s="16"/>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row>
    <row r="907" spans="2:30" ht="16" x14ac:dyDescent="0.4">
      <c r="B907" s="19"/>
      <c r="C907" s="16"/>
      <c r="D907" s="13"/>
      <c r="E907" s="16"/>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row>
    <row r="908" spans="2:30" ht="16" x14ac:dyDescent="0.4">
      <c r="B908" s="19"/>
      <c r="C908" s="16"/>
      <c r="D908" s="13"/>
      <c r="E908" s="16"/>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row>
    <row r="909" spans="2:30" ht="16" x14ac:dyDescent="0.4">
      <c r="B909" s="19"/>
      <c r="C909" s="16"/>
      <c r="D909" s="13"/>
      <c r="E909" s="16"/>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row>
    <row r="910" spans="2:30" ht="16" x14ac:dyDescent="0.4">
      <c r="B910" s="19"/>
      <c r="C910" s="16"/>
      <c r="D910" s="13"/>
      <c r="E910" s="16"/>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row>
    <row r="911" spans="2:30" ht="16" x14ac:dyDescent="0.4">
      <c r="B911" s="19"/>
      <c r="C911" s="16"/>
      <c r="D911" s="13"/>
      <c r="E911" s="16"/>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row>
    <row r="912" spans="2:30" ht="16" x14ac:dyDescent="0.4">
      <c r="B912" s="19"/>
      <c r="C912" s="16"/>
      <c r="D912" s="13"/>
      <c r="E912" s="16"/>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row>
    <row r="913" spans="2:30" ht="16" x14ac:dyDescent="0.4">
      <c r="B913" s="19"/>
      <c r="C913" s="16"/>
      <c r="D913" s="13"/>
      <c r="E913" s="16"/>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row>
    <row r="914" spans="2:30" ht="16" x14ac:dyDescent="0.4">
      <c r="B914" s="19"/>
      <c r="C914" s="16"/>
      <c r="D914" s="13"/>
      <c r="E914" s="16"/>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row>
    <row r="915" spans="2:30" ht="16" x14ac:dyDescent="0.4">
      <c r="B915" s="19"/>
      <c r="C915" s="16"/>
      <c r="D915" s="13"/>
      <c r="E915" s="16"/>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row>
    <row r="916" spans="2:30" ht="16" x14ac:dyDescent="0.4">
      <c r="B916" s="19"/>
      <c r="C916" s="16"/>
      <c r="D916" s="13"/>
      <c r="E916" s="16"/>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row>
    <row r="917" spans="2:30" ht="16" x14ac:dyDescent="0.4">
      <c r="B917" s="19"/>
      <c r="C917" s="16"/>
      <c r="D917" s="13"/>
      <c r="E917" s="16"/>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row>
    <row r="918" spans="2:30" ht="16" x14ac:dyDescent="0.4">
      <c r="B918" s="19"/>
      <c r="C918" s="16"/>
      <c r="D918" s="13"/>
      <c r="E918" s="16"/>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row>
    <row r="919" spans="2:30" ht="16" x14ac:dyDescent="0.4">
      <c r="B919" s="19"/>
      <c r="C919" s="16"/>
      <c r="D919" s="13"/>
      <c r="E919" s="16"/>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row>
    <row r="920" spans="2:30" ht="16" x14ac:dyDescent="0.4">
      <c r="B920" s="19"/>
      <c r="C920" s="16"/>
      <c r="D920" s="13"/>
      <c r="E920" s="16"/>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row>
    <row r="921" spans="2:30" ht="16" x14ac:dyDescent="0.4">
      <c r="B921" s="19"/>
      <c r="C921" s="16"/>
      <c r="D921" s="13"/>
      <c r="E921" s="16"/>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row>
    <row r="922" spans="2:30" ht="16" x14ac:dyDescent="0.4">
      <c r="B922" s="19"/>
      <c r="C922" s="16"/>
      <c r="D922" s="13"/>
      <c r="E922" s="16"/>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row>
    <row r="923" spans="2:30" ht="16" x14ac:dyDescent="0.4">
      <c r="B923" s="19"/>
      <c r="C923" s="16"/>
      <c r="D923" s="13"/>
      <c r="E923" s="16"/>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row>
    <row r="924" spans="2:30" ht="16" x14ac:dyDescent="0.4">
      <c r="B924" s="19"/>
      <c r="C924" s="16"/>
      <c r="D924" s="13"/>
      <c r="E924" s="16"/>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row>
    <row r="925" spans="2:30" ht="16" x14ac:dyDescent="0.4">
      <c r="B925" s="19"/>
      <c r="C925" s="16"/>
      <c r="D925" s="13"/>
      <c r="E925" s="16"/>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row>
    <row r="926" spans="2:30" ht="16" x14ac:dyDescent="0.4">
      <c r="B926" s="19"/>
      <c r="C926" s="16"/>
      <c r="D926" s="13"/>
      <c r="E926" s="16"/>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row>
    <row r="927" spans="2:30" ht="16" x14ac:dyDescent="0.4">
      <c r="B927" s="19"/>
      <c r="C927" s="16"/>
      <c r="D927" s="13"/>
      <c r="E927" s="16"/>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row>
    <row r="928" spans="2:30" ht="16" x14ac:dyDescent="0.4">
      <c r="B928" s="19"/>
      <c r="C928" s="16"/>
      <c r="D928" s="13"/>
      <c r="E928" s="16"/>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row>
    <row r="929" spans="2:30" ht="16" x14ac:dyDescent="0.4">
      <c r="B929" s="19"/>
      <c r="C929" s="16"/>
      <c r="D929" s="13"/>
      <c r="E929" s="16"/>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row>
    <row r="930" spans="2:30" ht="16" x14ac:dyDescent="0.4">
      <c r="B930" s="19"/>
      <c r="C930" s="16"/>
      <c r="D930" s="13"/>
      <c r="E930" s="16"/>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row>
    <row r="931" spans="2:30" ht="16" x14ac:dyDescent="0.4">
      <c r="B931" s="19"/>
      <c r="C931" s="16"/>
      <c r="D931" s="13"/>
      <c r="E931" s="16"/>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row>
    <row r="932" spans="2:30" ht="16" x14ac:dyDescent="0.4">
      <c r="B932" s="19"/>
      <c r="C932" s="16"/>
      <c r="D932" s="13"/>
      <c r="E932" s="16"/>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row>
    <row r="933" spans="2:30" ht="16" x14ac:dyDescent="0.4">
      <c r="B933" s="19"/>
      <c r="C933" s="16"/>
      <c r="D933" s="13"/>
      <c r="E933" s="16"/>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row>
    <row r="934" spans="2:30" ht="16" x14ac:dyDescent="0.4">
      <c r="B934" s="19"/>
      <c r="C934" s="16"/>
      <c r="D934" s="13"/>
      <c r="E934" s="16"/>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row>
    <row r="935" spans="2:30" ht="16" x14ac:dyDescent="0.4">
      <c r="B935" s="19"/>
      <c r="C935" s="16"/>
      <c r="D935" s="13"/>
      <c r="E935" s="16"/>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row>
    <row r="936" spans="2:30" ht="16" x14ac:dyDescent="0.4">
      <c r="B936" s="19"/>
      <c r="C936" s="16"/>
      <c r="D936" s="13"/>
      <c r="E936" s="16"/>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row>
    <row r="937" spans="2:30" ht="16" x14ac:dyDescent="0.4">
      <c r="B937" s="19"/>
      <c r="C937" s="16"/>
      <c r="D937" s="13"/>
      <c r="E937" s="16"/>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row>
    <row r="938" spans="2:30" ht="16" x14ac:dyDescent="0.4">
      <c r="B938" s="19"/>
      <c r="C938" s="16"/>
      <c r="D938" s="13"/>
      <c r="E938" s="16"/>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row>
    <row r="939" spans="2:30" ht="16" x14ac:dyDescent="0.4">
      <c r="B939" s="19"/>
      <c r="C939" s="16"/>
      <c r="D939" s="13"/>
      <c r="E939" s="16"/>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row>
    <row r="940" spans="2:30" ht="16" x14ac:dyDescent="0.4">
      <c r="B940" s="19"/>
      <c r="C940" s="16"/>
      <c r="D940" s="13"/>
      <c r="E940" s="16"/>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row>
    <row r="941" spans="2:30" ht="16" x14ac:dyDescent="0.4">
      <c r="B941" s="19"/>
      <c r="C941" s="16"/>
      <c r="D941" s="13"/>
      <c r="E941" s="16"/>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row>
    <row r="942" spans="2:30" ht="16" x14ac:dyDescent="0.4">
      <c r="B942" s="19"/>
      <c r="C942" s="16"/>
      <c r="D942" s="13"/>
      <c r="E942" s="16"/>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row>
    <row r="943" spans="2:30" ht="16" x14ac:dyDescent="0.4">
      <c r="B943" s="19"/>
      <c r="C943" s="16"/>
      <c r="D943" s="13"/>
      <c r="E943" s="16"/>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row>
    <row r="944" spans="2:30" ht="16" x14ac:dyDescent="0.4">
      <c r="B944" s="19"/>
      <c r="C944" s="16"/>
      <c r="D944" s="13"/>
      <c r="E944" s="16"/>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row>
    <row r="945" spans="2:30" ht="16" x14ac:dyDescent="0.4">
      <c r="B945" s="19"/>
      <c r="C945" s="16"/>
      <c r="D945" s="13"/>
      <c r="E945" s="16"/>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row>
    <row r="946" spans="2:30" ht="16" x14ac:dyDescent="0.4">
      <c r="B946" s="19"/>
      <c r="C946" s="16"/>
      <c r="D946" s="13"/>
      <c r="E946" s="16"/>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row>
    <row r="947" spans="2:30" ht="16" x14ac:dyDescent="0.4">
      <c r="B947" s="19"/>
      <c r="C947" s="16"/>
      <c r="D947" s="13"/>
      <c r="E947" s="16"/>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row>
    <row r="948" spans="2:30" ht="16" x14ac:dyDescent="0.4">
      <c r="B948" s="19"/>
      <c r="C948" s="16"/>
      <c r="D948" s="13"/>
      <c r="E948" s="16"/>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row>
    <row r="949" spans="2:30" ht="16" x14ac:dyDescent="0.4">
      <c r="B949" s="19"/>
      <c r="C949" s="16"/>
      <c r="D949" s="13"/>
      <c r="E949" s="16"/>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row>
    <row r="950" spans="2:30" ht="16" x14ac:dyDescent="0.4">
      <c r="B950" s="19"/>
      <c r="C950" s="16"/>
      <c r="D950" s="13"/>
      <c r="E950" s="16"/>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row>
    <row r="951" spans="2:30" ht="16" x14ac:dyDescent="0.4">
      <c r="B951" s="19"/>
      <c r="C951" s="16"/>
      <c r="D951" s="13"/>
      <c r="E951" s="16"/>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row>
    <row r="952" spans="2:30" ht="16" x14ac:dyDescent="0.4">
      <c r="B952" s="19"/>
      <c r="C952" s="16"/>
      <c r="D952" s="13"/>
      <c r="E952" s="16"/>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row>
    <row r="953" spans="2:30" ht="16" x14ac:dyDescent="0.4">
      <c r="B953" s="19"/>
      <c r="C953" s="16"/>
      <c r="D953" s="13"/>
      <c r="E953" s="16"/>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row>
    <row r="954" spans="2:30" ht="16" x14ac:dyDescent="0.4">
      <c r="B954" s="19"/>
      <c r="C954" s="16"/>
      <c r="D954" s="13"/>
      <c r="E954" s="16"/>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row>
    <row r="955" spans="2:30" ht="16" x14ac:dyDescent="0.4">
      <c r="B955" s="19"/>
      <c r="C955" s="16"/>
      <c r="D955" s="13"/>
      <c r="E955" s="16"/>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row>
    <row r="956" spans="2:30" ht="16" x14ac:dyDescent="0.4">
      <c r="B956" s="19"/>
      <c r="C956" s="16"/>
      <c r="D956" s="13"/>
      <c r="E956" s="16"/>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row>
    <row r="957" spans="2:30" ht="16" x14ac:dyDescent="0.4">
      <c r="B957" s="19"/>
      <c r="C957" s="16"/>
      <c r="D957" s="13"/>
      <c r="E957" s="16"/>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row>
    <row r="958" spans="2:30" ht="16" x14ac:dyDescent="0.4">
      <c r="B958" s="19"/>
      <c r="C958" s="16"/>
      <c r="D958" s="13"/>
      <c r="E958" s="16"/>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row>
    <row r="959" spans="2:30" ht="16" x14ac:dyDescent="0.4">
      <c r="B959" s="19"/>
      <c r="C959" s="16"/>
      <c r="D959" s="13"/>
      <c r="E959" s="16"/>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row>
    <row r="960" spans="2:30" ht="16" x14ac:dyDescent="0.4">
      <c r="B960" s="19"/>
      <c r="C960" s="16"/>
      <c r="D960" s="13"/>
      <c r="E960" s="16"/>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row>
    <row r="961" spans="2:30" ht="16" x14ac:dyDescent="0.4">
      <c r="B961" s="19"/>
      <c r="C961" s="16"/>
      <c r="D961" s="13"/>
      <c r="E961" s="16"/>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row>
    <row r="962" spans="2:30" ht="16" x14ac:dyDescent="0.4">
      <c r="B962" s="19"/>
      <c r="C962" s="16"/>
      <c r="D962" s="13"/>
      <c r="E962" s="16"/>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row>
    <row r="963" spans="2:30" ht="16" x14ac:dyDescent="0.4">
      <c r="B963" s="19"/>
      <c r="C963" s="16"/>
      <c r="D963" s="13"/>
      <c r="E963" s="16"/>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row>
    <row r="964" spans="2:30" ht="16" x14ac:dyDescent="0.4">
      <c r="B964" s="19"/>
      <c r="C964" s="16"/>
      <c r="D964" s="13"/>
      <c r="E964" s="16"/>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row>
    <row r="965" spans="2:30" ht="16" x14ac:dyDescent="0.4">
      <c r="B965" s="19"/>
      <c r="C965" s="16"/>
      <c r="D965" s="13"/>
      <c r="E965" s="16"/>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row>
    <row r="966" spans="2:30" ht="16" x14ac:dyDescent="0.4">
      <c r="B966" s="19"/>
      <c r="C966" s="16"/>
      <c r="D966" s="13"/>
      <c r="E966" s="16"/>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row>
    <row r="967" spans="2:30" ht="16" x14ac:dyDescent="0.4">
      <c r="B967" s="19"/>
      <c r="C967" s="16"/>
      <c r="D967" s="13"/>
      <c r="E967" s="16"/>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row>
    <row r="968" spans="2:30" ht="16" x14ac:dyDescent="0.4">
      <c r="B968" s="19"/>
      <c r="C968" s="16"/>
      <c r="D968" s="13"/>
      <c r="E968" s="16"/>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row>
    <row r="969" spans="2:30" ht="16" x14ac:dyDescent="0.4">
      <c r="B969" s="19"/>
      <c r="C969" s="16"/>
      <c r="D969" s="13"/>
      <c r="E969" s="16"/>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row>
    <row r="970" spans="2:30" ht="16" x14ac:dyDescent="0.4">
      <c r="B970" s="19"/>
      <c r="C970" s="16"/>
      <c r="D970" s="13"/>
      <c r="E970" s="16"/>
      <c r="F970" s="13"/>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row>
    <row r="971" spans="2:30" ht="16" x14ac:dyDescent="0.4">
      <c r="B971" s="19"/>
      <c r="C971" s="16"/>
      <c r="D971" s="13"/>
      <c r="E971" s="16"/>
      <c r="F971" s="13"/>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row>
    <row r="972" spans="2:30" ht="16" x14ac:dyDescent="0.4">
      <c r="B972" s="19"/>
      <c r="C972" s="16"/>
      <c r="D972" s="13"/>
      <c r="E972" s="16"/>
      <c r="F972" s="13"/>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row>
    <row r="973" spans="2:30" ht="16" x14ac:dyDescent="0.4">
      <c r="B973" s="19"/>
      <c r="C973" s="16"/>
      <c r="D973" s="13"/>
      <c r="E973" s="16"/>
      <c r="F973" s="13"/>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row>
    <row r="974" spans="2:30" ht="16" x14ac:dyDescent="0.4">
      <c r="B974" s="19"/>
      <c r="C974" s="16"/>
      <c r="D974" s="13"/>
      <c r="E974" s="16"/>
      <c r="F974" s="13"/>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row>
    <row r="975" spans="2:30" ht="16" x14ac:dyDescent="0.4">
      <c r="B975" s="19"/>
      <c r="C975" s="16"/>
      <c r="D975" s="13"/>
      <c r="E975" s="16"/>
      <c r="F975" s="13"/>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row>
    <row r="976" spans="2:30" ht="16" x14ac:dyDescent="0.4">
      <c r="B976" s="19"/>
      <c r="C976" s="16"/>
      <c r="D976" s="13"/>
      <c r="E976" s="16"/>
      <c r="F976" s="13"/>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row>
    <row r="977" spans="2:30" ht="16" x14ac:dyDescent="0.4">
      <c r="B977" s="19"/>
      <c r="C977" s="16"/>
      <c r="D977" s="13"/>
      <c r="E977" s="16"/>
      <c r="F977" s="13"/>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row>
  </sheetData>
  <pageMargins left="0.7" right="0.7" top="0.75" bottom="0.75" header="0.3" footer="0.3"/>
  <pageSetup orientation="portrait" r:id="rId1"/>
  <ignoredErrors>
    <ignoredError sqref="C13 C26:C27 C6:C11 C14:C21 C23"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08520-8239-4590-9E39-659DD21A5C37}">
  <dimension ref="A1:E26"/>
  <sheetViews>
    <sheetView workbookViewId="0">
      <selection activeCell="I11" sqref="I11"/>
    </sheetView>
  </sheetViews>
  <sheetFormatPr defaultRowHeight="14.5" x14ac:dyDescent="0.35"/>
  <cols>
    <col min="1" max="1" width="2.1796875" customWidth="1"/>
    <col min="2" max="2" width="30.54296875" customWidth="1"/>
    <col min="3" max="3" width="22.36328125" customWidth="1"/>
    <col min="4" max="4" width="21.6328125" customWidth="1"/>
    <col min="5" max="5" width="22.453125" customWidth="1"/>
  </cols>
  <sheetData>
    <row r="1" spans="1:5" ht="21" x14ac:dyDescent="0.5">
      <c r="A1" s="1" t="s">
        <v>139</v>
      </c>
    </row>
    <row r="2" spans="1:5" x14ac:dyDescent="0.35">
      <c r="B2" s="34" t="s">
        <v>154</v>
      </c>
    </row>
    <row r="3" spans="1:5" x14ac:dyDescent="0.35">
      <c r="B3" s="34" t="s">
        <v>173</v>
      </c>
      <c r="C3" s="120" t="s">
        <v>172</v>
      </c>
      <c r="D3" s="120"/>
      <c r="E3" s="120"/>
    </row>
    <row r="5" spans="1:5" ht="16.5" thickBot="1" x14ac:dyDescent="0.45">
      <c r="B5" s="118" t="s">
        <v>140</v>
      </c>
      <c r="C5" s="119"/>
      <c r="D5" s="119"/>
      <c r="E5" s="119"/>
    </row>
    <row r="6" spans="1:5" ht="16" customHeight="1" x14ac:dyDescent="0.35">
      <c r="B6" s="163" t="s">
        <v>141</v>
      </c>
      <c r="C6" s="164"/>
      <c r="D6" s="165"/>
      <c r="E6" s="154" t="s">
        <v>182</v>
      </c>
    </row>
    <row r="7" spans="1:5" ht="16" customHeight="1" thickBot="1" x14ac:dyDescent="0.4">
      <c r="B7" s="166"/>
      <c r="C7" s="167"/>
      <c r="D7" s="168"/>
      <c r="E7" s="155"/>
    </row>
    <row r="8" spans="1:5" ht="18.5" x14ac:dyDescent="0.35">
      <c r="B8" s="160" t="s">
        <v>157</v>
      </c>
      <c r="C8" s="158" t="s">
        <v>150</v>
      </c>
      <c r="D8" s="132" t="s">
        <v>158</v>
      </c>
      <c r="E8" s="133" t="s">
        <v>159</v>
      </c>
    </row>
    <row r="9" spans="1:5" ht="18.5" x14ac:dyDescent="0.35">
      <c r="B9" s="161"/>
      <c r="C9" s="159"/>
      <c r="D9" s="130" t="s">
        <v>142</v>
      </c>
      <c r="E9" s="131" t="s">
        <v>160</v>
      </c>
    </row>
    <row r="10" spans="1:5" ht="18.5" x14ac:dyDescent="0.35">
      <c r="B10" s="161"/>
      <c r="C10" s="159"/>
      <c r="D10" s="130" t="s">
        <v>143</v>
      </c>
      <c r="E10" s="131" t="s">
        <v>161</v>
      </c>
    </row>
    <row r="11" spans="1:5" ht="18.5" x14ac:dyDescent="0.35">
      <c r="B11" s="161"/>
      <c r="C11" s="159"/>
      <c r="D11" s="130" t="s">
        <v>144</v>
      </c>
      <c r="E11" s="131" t="s">
        <v>162</v>
      </c>
    </row>
    <row r="12" spans="1:5" ht="18.5" x14ac:dyDescent="0.35">
      <c r="B12" s="161"/>
      <c r="C12" s="159"/>
      <c r="D12" s="130" t="s">
        <v>145</v>
      </c>
      <c r="E12" s="131" t="s">
        <v>163</v>
      </c>
    </row>
    <row r="13" spans="1:5" ht="18.5" x14ac:dyDescent="0.35">
      <c r="B13" s="161"/>
      <c r="C13" s="159"/>
      <c r="D13" s="130" t="s">
        <v>146</v>
      </c>
      <c r="E13" s="131" t="s">
        <v>164</v>
      </c>
    </row>
    <row r="14" spans="1:5" ht="18.5" x14ac:dyDescent="0.35">
      <c r="B14" s="161"/>
      <c r="C14" s="159" t="s">
        <v>149</v>
      </c>
      <c r="D14" s="130" t="s">
        <v>142</v>
      </c>
      <c r="E14" s="131" t="s">
        <v>165</v>
      </c>
    </row>
    <row r="15" spans="1:5" ht="18.5" x14ac:dyDescent="0.35">
      <c r="B15" s="161"/>
      <c r="C15" s="159"/>
      <c r="D15" s="130" t="s">
        <v>143</v>
      </c>
      <c r="E15" s="131" t="s">
        <v>166</v>
      </c>
    </row>
    <row r="16" spans="1:5" ht="18.5" x14ac:dyDescent="0.35">
      <c r="B16" s="161"/>
      <c r="C16" s="159"/>
      <c r="D16" s="130" t="s">
        <v>144</v>
      </c>
      <c r="E16" s="131" t="s">
        <v>167</v>
      </c>
    </row>
    <row r="17" spans="2:5" ht="32" customHeight="1" thickBot="1" x14ac:dyDescent="0.4">
      <c r="B17" s="162"/>
      <c r="C17" s="169" t="s">
        <v>171</v>
      </c>
      <c r="D17" s="170"/>
      <c r="E17" s="171"/>
    </row>
    <row r="18" spans="2:5" ht="31" customHeight="1" thickBot="1" x14ac:dyDescent="0.4">
      <c r="B18" s="142" t="s">
        <v>147</v>
      </c>
      <c r="C18" s="156"/>
      <c r="D18" s="157"/>
      <c r="E18" s="134" t="s">
        <v>168</v>
      </c>
    </row>
    <row r="19" spans="2:5" ht="27" customHeight="1" thickBot="1" x14ac:dyDescent="0.4">
      <c r="B19" s="141" t="s">
        <v>148</v>
      </c>
      <c r="C19" s="156"/>
      <c r="D19" s="157"/>
      <c r="E19" s="134" t="s">
        <v>168</v>
      </c>
    </row>
    <row r="20" spans="2:5" ht="307" customHeight="1" x14ac:dyDescent="0.35">
      <c r="B20" s="153" t="s">
        <v>156</v>
      </c>
      <c r="C20" s="153"/>
      <c r="D20" s="153"/>
      <c r="E20" s="153"/>
    </row>
    <row r="21" spans="2:5" ht="16" x14ac:dyDescent="0.4">
      <c r="B21" s="119"/>
      <c r="C21" s="119"/>
      <c r="D21" s="119"/>
      <c r="E21" s="119"/>
    </row>
    <row r="22" spans="2:5" ht="16" x14ac:dyDescent="0.4">
      <c r="B22" s="119"/>
      <c r="C22" s="119"/>
      <c r="D22" s="119"/>
      <c r="E22" s="119"/>
    </row>
    <row r="23" spans="2:5" ht="16.5" thickBot="1" x14ac:dyDescent="0.45">
      <c r="B23" s="118" t="s">
        <v>151</v>
      </c>
      <c r="C23" s="119"/>
      <c r="D23" s="119"/>
      <c r="E23" s="119"/>
    </row>
    <row r="24" spans="2:5" ht="64.5" thickBot="1" x14ac:dyDescent="0.45">
      <c r="B24" s="135" t="s">
        <v>152</v>
      </c>
      <c r="C24" s="137" t="s">
        <v>153</v>
      </c>
      <c r="D24" s="139" t="s">
        <v>169</v>
      </c>
      <c r="E24" s="119"/>
    </row>
    <row r="25" spans="2:5" ht="27.5" customHeight="1" thickBot="1" x14ac:dyDescent="0.45">
      <c r="B25" s="136" t="s">
        <v>170</v>
      </c>
      <c r="C25" s="138">
        <v>0.755</v>
      </c>
      <c r="D25" s="140">
        <v>0.85399999999999998</v>
      </c>
      <c r="E25" s="119"/>
    </row>
    <row r="26" spans="2:5" ht="199" customHeight="1" x14ac:dyDescent="0.35">
      <c r="B26" s="153" t="s">
        <v>155</v>
      </c>
      <c r="C26" s="153"/>
      <c r="D26" s="153"/>
      <c r="E26" s="153"/>
    </row>
  </sheetData>
  <mergeCells count="10">
    <mergeCell ref="B26:E26"/>
    <mergeCell ref="E6:E7"/>
    <mergeCell ref="C18:D18"/>
    <mergeCell ref="C19:D19"/>
    <mergeCell ref="B20:E20"/>
    <mergeCell ref="C8:C13"/>
    <mergeCell ref="C14:C16"/>
    <mergeCell ref="B8:B17"/>
    <mergeCell ref="B6:D7"/>
    <mergeCell ref="C17:E17"/>
  </mergeCells>
  <hyperlinks>
    <hyperlink ref="C3:E3" r:id="rId1" display="https://mn.gov/admin/government/purchasing-contracting/buy-clean/" xr:uid="{56F348EC-A1B9-4652-9E2C-017006F037D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EPD Reporting Template</vt:lpstr>
      <vt:lpstr>Project Average (optional)</vt:lpstr>
      <vt:lpstr>Material Categories (locked) </vt:lpstr>
      <vt:lpstr>2026 MN GWP Limits (locked) </vt:lpstr>
      <vt:lpstr>Asphalt</vt:lpstr>
      <vt:lpstr>Brick</vt:lpstr>
      <vt:lpstr>Concrete</vt:lpstr>
      <vt:lpstr>Glass</vt:lpstr>
      <vt:lpstr>Insulation</vt:lpstr>
      <vt:lpstr>Material_Category</vt:lpstr>
      <vt:lpstr>Steel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Natalie Georgieff</dc:creator>
  <cp:lastModifiedBy>Natalie Georgieff</cp:lastModifiedBy>
  <dcterms:created xsi:type="dcterms:W3CDTF">2025-06-05T17:25:41Z</dcterms:created>
  <dcterms:modified xsi:type="dcterms:W3CDTF">2026-04-28T14:51:57Z</dcterms:modified>
</cp:coreProperties>
</file>